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1595" windowHeight="10890" tabRatio="973" firstSheet="10" activeTab="14"/>
  </bookViews>
  <sheets>
    <sheet name="整体绩效" sheetId="1" r:id="rId1"/>
    <sheet name="项目绩效汇总" sheetId="2" r:id="rId2"/>
    <sheet name="天保社会保险" sheetId="3" r:id="rId3"/>
    <sheet name="天保森林资源管理" sheetId="5" r:id="rId4"/>
    <sheet name="森林生态效益补偿" sheetId="6" r:id="rId5"/>
    <sheet name="林区公共支出" sheetId="8" r:id="rId6"/>
    <sheet name="动植物保护" sheetId="9" r:id="rId7"/>
    <sheet name="林业草原防灾减灾" sheetId="10" r:id="rId8"/>
    <sheet name="森林资源培育" sheetId="12" r:id="rId9"/>
    <sheet name="农业保险保费补贴" sheetId="13" r:id="rId10"/>
    <sheet name="产业化管理" sheetId="15" r:id="rId11"/>
    <sheet name="行业业务管理" sheetId="18" r:id="rId12"/>
    <sheet name="自然保护地" sheetId="7" r:id="rId13"/>
    <sheet name="森林管护" sheetId="19" r:id="rId14"/>
    <sheet name="其他自然生态保护支出" sheetId="16" r:id="rId15"/>
  </sheets>
  <calcPr calcId="144525"/>
</workbook>
</file>

<file path=xl/sharedStrings.xml><?xml version="1.0" encoding="utf-8"?>
<sst xmlns="http://schemas.openxmlformats.org/spreadsheetml/2006/main" count="1309" uniqueCount="227">
  <si>
    <t>2022年部门（单位）整体支出绩效自评表</t>
  </si>
  <si>
    <t>部门（单位）名称</t>
  </si>
  <si>
    <t>甘肃兴隆山国家级自然保护区管护中心</t>
  </si>
  <si>
    <t>部门（单位）整体
支出（万元）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</si>
  <si>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</si>
  <si>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</si>
  <si>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</si>
  <si>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</si>
  <si>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</si>
  <si>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</si>
  <si>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</si>
  <si>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</si>
  <si>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 xml:space="preserve">  项目支出</t>
  </si>
  <si>
    <t>年度总体绩效目标
完成情况</t>
  </si>
  <si>
    <t>预期目标</t>
  </si>
  <si>
    <t>目标实际完成情况</t>
  </si>
  <si>
    <t>目标1：努力践行“绿水青山就是金山银山的”的发展理念，坚定不移走生态优先，绿色发展之路，野生动植物资源的到有效保护，森林资源保护与管理水平不断加强，基础保障能力显著提升，生态环境明显改善，各项工作取得显著成效，兴隆山保护区生态文明建设工作再上新台阶。</t>
  </si>
  <si>
    <t>目标1完成情况，努力践行“绿水青山就是金山银山的”的发展理念，坚定不移走生态优先，绿色发展之路，野生动植物资源的到有效保护，森林资源保护与管理水平不断加强，基础保障能力显著提升，生态环境明显改善，各项工作取得显著成效，兴隆山保护区生态文明建设工作再上新台阶。</t>
  </si>
  <si>
    <t>目标2：合理编制单位预算，严格预算执行，完整、准确编制单位决算，真实反映单位财务状况。严格控制和监督单位经济业务活动与林业项目资金管理，防范财务风险，提高资金使用效率，保障使用单位健康发展。</t>
  </si>
  <si>
    <t>目标2完成情况，合理编制单位预算，严格预算执行，完整、准确编制单位决算，真实反映单位财务状况。严格控制和监督单位经济业务活动与林业项目资金管理，防范财务风险，提高资金使用效率，保障使用单位健康发展。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</si>
  <si>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</si>
  <si>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</si>
  <si>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</si>
  <si>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</si>
  <si>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</si>
  <si>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</si>
  <si>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部门管理</t>
  </si>
  <si>
    <t>资金投入</t>
  </si>
  <si>
    <t>基本支出预算执行率</t>
  </si>
  <si>
    <t>项目支出预算执行率</t>
  </si>
  <si>
    <t>≥80%</t>
  </si>
  <si>
    <t>森林资源培育项目结转原因为资金下达较晚，其他结转资金均为跨年度项目，将全部按原资金用途使用。</t>
  </si>
  <si>
    <t>“三公经费”控制率</t>
  </si>
  <si>
    <t>结转结余减少率</t>
  </si>
  <si>
    <t>≤20%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</si>
  <si>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</si>
  <si>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</si>
  <si>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</si>
  <si>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</si>
  <si>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</si>
  <si>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</si>
  <si>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</si>
  <si>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</si>
  <si>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</si>
  <si>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</si>
  <si>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</si>
  <si>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≥90%</t>
  </si>
  <si>
    <t>重点工作管理</t>
  </si>
  <si>
    <t>重点工作管理制度健全性</t>
  </si>
  <si>
    <t>履职效果</t>
  </si>
  <si>
    <t>部门履职目标</t>
  </si>
  <si>
    <t>生态环境宣传到位</t>
  </si>
  <si>
    <t>到位</t>
  </si>
  <si>
    <t>培训、演练开展及时</t>
  </si>
  <si>
    <t>及时</t>
  </si>
  <si>
    <t>环境监测设备维修维护响应及时率（%）</t>
  </si>
  <si>
    <t>森林资源安全巡查、踏查情况</t>
  </si>
  <si>
    <t>自然保护区能力提升情况</t>
  </si>
  <si>
    <t>提升</t>
  </si>
  <si>
    <t>生态系统稳定性情况</t>
  </si>
  <si>
    <t>稳定</t>
  </si>
  <si>
    <t>保护区生物多样性提升情况</t>
  </si>
  <si>
    <t>产出成本指标</t>
  </si>
  <si>
    <t>厉行节约</t>
  </si>
  <si>
    <t>部门效果目标</t>
  </si>
  <si>
    <t>公众生态环境保护意识（%）</t>
  </si>
  <si>
    <t>经济效益指标</t>
  </si>
  <si>
    <t>明显</t>
  </si>
  <si>
    <t>自然保护区面积变化</t>
  </si>
  <si>
    <t>无变化</t>
  </si>
  <si>
    <t>水土保持率变化</t>
  </si>
  <si>
    <t>≤10%</t>
  </si>
  <si>
    <t>≤3%</t>
  </si>
  <si>
    <t>社会影响</t>
  </si>
  <si>
    <t>违法违纪情况</t>
  </si>
  <si>
    <t>无违纪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</si>
  <si>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</si>
  <si>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</si>
  <si>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</si>
  <si>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</si>
  <si>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</si>
  <si>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</si>
  <si>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规律</t>
  </si>
  <si>
    <t>信息化建设情况</t>
  </si>
  <si>
    <t>信息化管理覆盖率</t>
  </si>
  <si>
    <t>人力资源建设</t>
  </si>
  <si>
    <t>人员选聘机制完备性</t>
  </si>
  <si>
    <t>档案管理</t>
  </si>
  <si>
    <t>档案管理制度完备性</t>
  </si>
  <si>
    <t>服务对象满意度</t>
  </si>
  <si>
    <t>林区职工满意度</t>
  </si>
  <si>
    <t>社会群众满意度</t>
  </si>
  <si>
    <t>合计</t>
  </si>
  <si>
    <t>其他需要说明的问题：无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</si>
  <si>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</si>
  <si>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</si>
  <si>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2022年度省级部门预算支出项目绩效自评结果汇总表</t>
  </si>
  <si>
    <t>序号</t>
  </si>
  <si>
    <t>项目名称</t>
  </si>
  <si>
    <t>主管部门</t>
  </si>
  <si>
    <t>项目资金（万元）</t>
  </si>
  <si>
    <t>自评   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</si>
  <si>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</si>
  <si>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</si>
  <si>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</si>
  <si>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</si>
  <si>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</si>
  <si>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</si>
  <si>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>其他资金</t>
  </si>
  <si>
    <t>天保社会保险补助</t>
  </si>
  <si>
    <t>甘肃省林业   和草原局</t>
  </si>
  <si>
    <t>天保森林资源管理</t>
  </si>
  <si>
    <t>森林生态效益补偿</t>
  </si>
  <si>
    <t>林区公共支出</t>
  </si>
  <si>
    <t>动植物保护</t>
  </si>
  <si>
    <t>林业草原防灾减灾</t>
  </si>
  <si>
    <t>森林资源培育</t>
  </si>
  <si>
    <t>农业保险保费补贴</t>
  </si>
  <si>
    <t>产业化管理</t>
  </si>
  <si>
    <t>行业业务管理</t>
  </si>
  <si>
    <t>自然保护地</t>
  </si>
  <si>
    <t>森林管护</t>
  </si>
  <si>
    <t>其他自然生态保护支出</t>
  </si>
  <si>
    <r>
      <rPr>
        <b/>
        <sz val="20"/>
        <color theme="1"/>
        <rFont val="宋体"/>
        <charset val="134"/>
      </rPr>
      <t>202</t>
    </r>
    <r>
      <rPr>
        <b/>
        <sz val="20"/>
        <color theme="1"/>
        <rFont val="宋体"/>
        <charset val="134"/>
      </rPr>
      <t>2</t>
    </r>
    <r>
      <rPr>
        <b/>
        <sz val="20"/>
        <color theme="1"/>
        <rFont val="宋体"/>
        <charset val="134"/>
      </rPr>
      <t>年部门预算项目支出绩效自评表</t>
    </r>
  </si>
  <si>
    <t>天保工程社会保险补助</t>
  </si>
  <si>
    <t>甘肃省林业和草原局</t>
  </si>
  <si>
    <t>实施单位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</si>
  <si>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            </t>
    </r>
    <r>
      <rPr>
        <sz val="9"/>
        <color theme="1"/>
        <rFont val="宋体"/>
        <charset val="134"/>
      </rPr>
      <t>保护区管护中心</t>
    </r>
  </si>
  <si>
    <t>全年预算数</t>
  </si>
  <si>
    <t>全年执行数</t>
  </si>
  <si>
    <t>执行率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</si>
  <si>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</si>
  <si>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</si>
  <si>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</si>
  <si>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</si>
  <si>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</si>
  <si>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</si>
  <si>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实际完成情况</t>
  </si>
  <si>
    <t>通过天保工程实施，按时足额缴纳职工社会保险，改善林区民生，不断完善社会保障体系，促进林区改革发展和社会稳定，努力实现资源增长，生态良好，民生改善的和谐林区。</t>
  </si>
  <si>
    <t>按时足额缴纳职工社会保险，改善林区民生，不断完善社会保障体系，促进林区改革发展和社会稳定，努力实现资源增长，生态良好，民生改善的和谐林区。</t>
  </si>
  <si>
    <t>绩效指标</t>
  </si>
  <si>
    <t>偏差原因分析及改进措施</t>
  </si>
  <si>
    <t>产出指标</t>
  </si>
  <si>
    <t>数量指标</t>
  </si>
  <si>
    <t>天保工程区国有林规划面积（万亩）</t>
  </si>
  <si>
    <t>质量指标</t>
  </si>
  <si>
    <t>资金使用规范</t>
  </si>
  <si>
    <t>项目验收合格率</t>
  </si>
  <si>
    <t>项目验收规范性</t>
  </si>
  <si>
    <t>时效指标</t>
  </si>
  <si>
    <t>项目完成及时性</t>
  </si>
  <si>
    <t>结转资金继续用于缴纳天保职工社会保险。</t>
  </si>
  <si>
    <t>成本指标</t>
  </si>
  <si>
    <t>有效控制成本</t>
  </si>
  <si>
    <t>有效</t>
  </si>
  <si>
    <t>效益指标</t>
  </si>
  <si>
    <t>林区经济增长率</t>
  </si>
  <si>
    <t>≥1%</t>
  </si>
  <si>
    <t>社会效益指标</t>
  </si>
  <si>
    <t>有责投诉发生率</t>
  </si>
  <si>
    <t>生态效益指标</t>
  </si>
  <si>
    <t>是否有效保护森林资源</t>
  </si>
  <si>
    <t>是</t>
  </si>
  <si>
    <t>可持续影响指标</t>
  </si>
  <si>
    <t>是否促进生态环境可持续发展</t>
  </si>
  <si>
    <t>满意度指标</t>
  </si>
  <si>
    <t>服务对象满意度指标</t>
  </si>
  <si>
    <t>总分</t>
  </si>
  <si>
    <t>说明</t>
  </si>
  <si>
    <t>无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</si>
  <si>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</si>
  <si>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</si>
  <si>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</si>
  <si>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天保工程森林资源管理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</si>
  <si>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</t>
    </r>
    <r>
      <rPr>
        <sz val="9"/>
        <color theme="1"/>
        <rFont val="宋体"/>
        <charset val="134"/>
      </rPr>
      <t>保护区管护中心</t>
    </r>
  </si>
  <si>
    <t>保护好天然林资源，确保森林资源安全健康和谐发展，促进全省生态环境持续改善，为建设幸福美好新甘肃创造好的生态条件。</t>
  </si>
  <si>
    <t>严格按照项目实施方案，资金使用规范，努力管好保护区天然林资源，促进全省生态环境持续改善，为建设幸福美好新甘肃创造好的生态条件。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</si>
  <si>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</t>
    </r>
    <r>
      <rPr>
        <sz val="9"/>
        <color theme="1"/>
        <rFont val="宋体"/>
        <charset val="134"/>
      </rPr>
      <t>保护区管护中心</t>
    </r>
  </si>
  <si>
    <t>创建无毒林区开展禁种铲毒宣传和踏查工作，确保林区禁种铲毒工作顺利开展。</t>
  </si>
  <si>
    <t>积极开展保护区禁种铲毒宣传和踏查工作，巩固无毒林区成果，确保林区禁种铲毒工作顺利开展</t>
  </si>
  <si>
    <t>禁种铲毒宣传人次</t>
  </si>
  <si>
    <t>≥30000</t>
  </si>
  <si>
    <r>
      <rPr>
        <sz val="9"/>
        <color theme="1"/>
        <rFont val="宋体"/>
        <charset val="134"/>
      </rPr>
      <t>≥</t>
    </r>
    <r>
      <rPr>
        <sz val="9"/>
        <color theme="1"/>
        <rFont val="宋体"/>
        <charset val="134"/>
        <scheme val="minor"/>
      </rPr>
      <t>30000</t>
    </r>
  </si>
  <si>
    <t>禁种铲毒踏查人次</t>
  </si>
  <si>
    <r>
      <rPr>
        <sz val="9"/>
        <color theme="1"/>
        <rFont val="宋体"/>
        <charset val="134"/>
      </rPr>
      <t>≥</t>
    </r>
    <r>
      <rPr>
        <sz val="9"/>
        <color theme="1"/>
        <rFont val="宋体"/>
        <charset val="134"/>
        <scheme val="minor"/>
      </rPr>
      <t>500</t>
    </r>
  </si>
  <si>
    <r>
      <rPr>
        <sz val="9"/>
        <color theme="1"/>
        <rFont val="宋体"/>
        <charset val="134"/>
      </rPr>
      <t>≥80</t>
    </r>
    <r>
      <rPr>
        <sz val="9"/>
        <color theme="1"/>
        <rFont val="宋体"/>
        <charset val="134"/>
        <scheme val="minor"/>
      </rPr>
      <t>%</t>
    </r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</si>
  <si>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</t>
    </r>
    <r>
      <rPr>
        <sz val="9"/>
        <color theme="1"/>
        <rFont val="宋体"/>
        <charset val="134"/>
      </rPr>
      <t>保护区管护中心</t>
    </r>
  </si>
  <si>
    <t xml:space="preserve">保护区内野生动物、珍稀植物资源得到有效保护，为森林资源和生态环境安全提供了保障，提升了保护区野生动植物保护管理能力。          </t>
  </si>
  <si>
    <t xml:space="preserve">项目实施为森林资源和生态环境安全提供了保障，保护区内野生动植物资源得到有效保护，保护区野生动植物保护管理能力大幅提高。          </t>
  </si>
  <si>
    <t>监测保护调查（人次）</t>
  </si>
  <si>
    <t>≥2000</t>
  </si>
  <si>
    <t>满意度    指标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</si>
  <si>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           </t>
    </r>
    <r>
      <rPr>
        <sz val="9"/>
        <color theme="1"/>
        <rFont val="宋体"/>
        <charset val="134"/>
      </rPr>
      <t>保护区管护中心</t>
    </r>
  </si>
  <si>
    <t>提高保护区火情监测预防水平和综合扑救能力，大力宣传森林防火知识，增强全民护林防火意识，建立群防群治工作机制，确保森林资源安全。防治检疫队伍建设的到全面加强，生物入侵防范能力得到显著提升，林业有害生物得到有效控制。</t>
  </si>
  <si>
    <t>大力宣传森林防火知识，增强全民护林防火意识，同时进行业务培训和应急物资采购，能有效提高了保护区火情监测预防水平和综合扑救能力。有效控制保护区林业有害生物扩散，准确测报，及时防治，最大限度减少灾害损失。</t>
  </si>
  <si>
    <t>森林防火宣传（万人次）</t>
  </si>
  <si>
    <t>防火物资购置（批）</t>
  </si>
  <si>
    <t>测报准确率</t>
  </si>
  <si>
    <t>≥88%</t>
  </si>
  <si>
    <t>有害生物成灾率</t>
  </si>
  <si>
    <t>≤4.6‰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</si>
  <si>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  </t>
    </r>
    <r>
      <rPr>
        <sz val="9"/>
        <color theme="1"/>
        <rFont val="宋体"/>
        <charset val="134"/>
      </rPr>
      <t>保护区管护中心</t>
    </r>
  </si>
  <si>
    <t>良种补贴项目将引进苗木优良品种，将优化保护区林木品种。植被恢复项目通过造林，提高保护区森林覆盖率，防止水土流失，对促进局部生态环境改善产生积极作用。</t>
  </si>
  <si>
    <t>良种补贴项目将引进苗木优良品种，将优化保护区林木品种，培育云杉良种苗木100万株。植被恢复项目造林835亩，对提高森林覆盖率，促进局部生态环境改善产生积极作用。</t>
  </si>
  <si>
    <t>培育云杉苗（万株）</t>
  </si>
  <si>
    <t>植被恢复造林（亩）</t>
  </si>
  <si>
    <t>由于资金下达较晚形成结转，将按原资金用途完成土壤植被监测调查与分析评估。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</si>
  <si>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 </t>
    </r>
    <r>
      <rPr>
        <sz val="9"/>
        <color theme="1"/>
        <rFont val="宋体"/>
        <charset val="134"/>
      </rPr>
      <t>保护区管护中心</t>
    </r>
  </si>
  <si>
    <r>
      <rPr>
        <sz val="9"/>
        <color theme="1"/>
        <rFont val="宋体"/>
        <charset val="134"/>
      </rPr>
      <t>兴隆山保护区总面积44.4万亩，其中公益林面积36万元，投保人民财产保险股份有限公司公益林面积36万亩，每亩保费1元，支付保费36万元。投保中华联合保险公司</t>
    </r>
    <r>
      <rPr>
        <sz val="9"/>
        <color theme="1"/>
        <rFont val="宋体"/>
        <charset val="134"/>
      </rPr>
      <t>77</t>
    </r>
    <r>
      <rPr>
        <sz val="9"/>
        <color theme="1"/>
        <rFont val="宋体"/>
        <charset val="134"/>
      </rPr>
      <t>万元。</t>
    </r>
  </si>
  <si>
    <t>投保面积（万亩）</t>
  </si>
  <si>
    <r>
      <rPr>
        <sz val="9"/>
        <color theme="1"/>
        <rFont val="Arial"/>
        <charset val="134"/>
      </rPr>
      <t>≥</t>
    </r>
    <r>
      <rPr>
        <sz val="9"/>
        <color theme="1"/>
        <rFont val="宋体"/>
        <charset val="134"/>
        <scheme val="minor"/>
      </rPr>
      <t>1%</t>
    </r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</si>
  <si>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         </t>
    </r>
    <r>
      <rPr>
        <sz val="9"/>
        <color theme="1"/>
        <rFont val="宋体"/>
        <charset val="134"/>
      </rPr>
      <t>保护区管护中心</t>
    </r>
  </si>
  <si>
    <t>在兴隆山林区推广羊肚菌标准化种植，带动社区经济发展，助力乡村振兴。建成桃儿七繁育基地，通过回归引种恢复扩大现有种群，有效提升该种在保护区的分布密度。在保护区烈香杜鹃分布密度较大的区域建立重点保护小区，并设置样地进行调查研究。</t>
  </si>
  <si>
    <t>小拱棚（平方米）</t>
  </si>
  <si>
    <t>繁育基地（亩）</t>
  </si>
  <si>
    <t>提高了保护区的执法能力和执法水平，做好林区群众法制宣传和教育，不断增强保护森林资源的法制意识。</t>
  </si>
  <si>
    <t>行政执法（次）</t>
  </si>
  <si>
    <t>≥3</t>
  </si>
  <si>
    <t>建成轻钢结构业务用房3处153.84平方米，并安装供暖设备等配套设施；在兴隆山文化广场安装室外LED电子显示屏70平方米；完成保护区二期科学考察任务。</t>
  </si>
  <si>
    <t>保护点建设（平方米 ）</t>
  </si>
  <si>
    <t>室外电子显示屏（平方米）</t>
  </si>
  <si>
    <t>科学考察（项）</t>
  </si>
  <si>
    <t>二期科考项目为跨年项目，结转资金将继续按原资金用途使用。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</si>
  <si>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</t>
    </r>
    <r>
      <rPr>
        <sz val="9"/>
        <color theme="1"/>
        <rFont val="宋体"/>
        <charset val="134"/>
      </rPr>
      <t>保护区管护中心</t>
    </r>
  </si>
  <si>
    <t>资金使用规范，努力管护好保护区天然林资源，促进全省生态环境持续改善，为建设幸福美好新甘肃贡献力量。</t>
  </si>
  <si>
    <r>
      <rPr>
        <sz val="9"/>
        <color theme="1"/>
        <rFont val="宋体"/>
        <charset val="134"/>
      </rPr>
      <t xml:space="preserve">甘肃兴隆山国家级自然 </t>
    </r>
    <r>
      <rPr>
        <sz val="9"/>
        <color theme="1"/>
        <rFont val="宋体"/>
        <charset val="134"/>
      </rPr>
      <t xml:space="preserve">                                                            </t>
    </r>
    <r>
      <rPr>
        <sz val="9"/>
        <color theme="1"/>
        <rFont val="宋体"/>
        <charset val="134"/>
      </rPr>
      <t>保护区管护中心</t>
    </r>
  </si>
  <si>
    <t>对兴隆山保护区内物种进行全面普查，补充更新保护区生物多样性数据库，为保护区科学管理提供依据。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</si>
</sst>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20"/>
      <color theme="1"/>
      <name val="宋体"/>
      <charset val="134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ajor"/>
    </font>
    <font>
      <sz val="8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rgb="FF000000"/>
      <name val="宋体"/>
      <charset val="134"/>
      <scheme val="minor"/>
    </font>
    <font>
      <sz val="9"/>
      <color theme="1"/>
      <name val="Arial"/>
      <charset val="134"/>
    </font>
    <font>
      <sz val="10"/>
      <color theme="1"/>
      <name val="宋体"/>
      <charset val="134"/>
      <scheme val="maj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8"/>
      <name val="宋体"/>
      <charset val="134"/>
      <scheme val="major"/>
    </font>
    <font>
      <sz val="8"/>
      <name val="Arial"/>
      <charset val="134"/>
    </font>
    <font>
      <sz val="10"/>
      <name val="Arial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8"/>
      <name val="宋体"/>
      <charset val="134"/>
      <scheme val="maj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13" applyNumberFormat="0" applyAlignment="0" applyProtection="0">
      <alignment vertical="center"/>
    </xf>
    <xf numFmtId="0" fontId="38" fillId="13" borderId="9" applyNumberFormat="0" applyAlignment="0" applyProtection="0">
      <alignment vertical="center"/>
    </xf>
    <xf numFmtId="0" fontId="39" fillId="14" borderId="14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255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9" fontId="15" fillId="0" borderId="1" xfId="1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0" fontId="18" fillId="3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23" fillId="0" borderId="3" xfId="0" applyNumberFormat="1" applyFont="1" applyFill="1" applyBorder="1" applyAlignment="1" applyProtection="1">
      <alignment horizontal="left" vertical="center" wrapText="1"/>
    </xf>
    <xf numFmtId="0" fontId="23" fillId="0" borderId="4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24" fillId="0" borderId="8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>
      <alignment vertical="center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59"/>
  <sheetViews>
    <sheetView workbookViewId="0">
      <pane ySplit="11" topLeftCell="A12" activePane="bottomLeft" state="frozen"/>
      <selection/>
      <selection pane="bottomLeft" activeCell="A43" sqref="$A43:$XFD43"/>
    </sheetView>
  </sheetViews>
  <sheetFormatPr defaultColWidth="7.775" defaultRowHeight="12.75"/>
  <cols>
    <col min="1" max="1" width="13.5583333333333" style="154" customWidth="1"/>
    <col min="2" max="2" width="13.775" style="154" customWidth="1"/>
    <col min="3" max="3" width="11.1083333333333" style="155" customWidth="1"/>
    <col min="4" max="4" width="13.4416666666667" style="154" customWidth="1"/>
    <col min="5" max="5" width="13.3333333333333" style="154" customWidth="1"/>
    <col min="6" max="6" width="8.21666666666667" style="154" customWidth="1"/>
    <col min="7" max="7" width="5.775" style="154" customWidth="1"/>
    <col min="8" max="8" width="7.44166666666667" style="154" customWidth="1"/>
    <col min="9" max="9" width="8.21666666666667" style="155" customWidth="1"/>
    <col min="10" max="16384" width="7.775" style="154"/>
  </cols>
  <sheetData>
    <row r="1" ht="40.8" customHeight="1" spans="1:9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ht="0.6" hidden="1" customHeight="1" spans="1:7">
      <c r="A2" s="157"/>
      <c r="B2" s="158"/>
      <c r="C2" s="158"/>
      <c r="D2" s="158"/>
      <c r="E2" s="158"/>
      <c r="F2" s="158"/>
      <c r="G2" s="158"/>
    </row>
    <row r="3" s="152" customFormat="1" ht="17.4" customHeight="1" spans="1:9">
      <c r="A3" s="159" t="s">
        <v>1</v>
      </c>
      <c r="B3" s="160" t="s">
        <v>2</v>
      </c>
      <c r="C3" s="160"/>
      <c r="D3" s="160"/>
      <c r="E3" s="160"/>
      <c r="F3" s="160"/>
      <c r="G3" s="160"/>
      <c r="H3" s="160"/>
      <c r="I3" s="160"/>
    </row>
    <row r="4" s="152" customFormat="1" ht="17.4" customHeight="1" spans="1:9">
      <c r="A4" s="159" t="s">
        <v>3</v>
      </c>
      <c r="B4" s="159"/>
      <c r="C4" s="159" t="s">
        <v>4</v>
      </c>
      <c r="D4" s="159" t="s">
        <v>5</v>
      </c>
      <c r="E4" s="159" t="s">
        <v>6</v>
      </c>
      <c r="F4" s="159" t="s">
        <v>7</v>
      </c>
      <c r="G4" s="159"/>
      <c r="H4" s="161" t="s">
        <v>8</v>
      </c>
      <c r="I4" s="161" t="s">
        <v>9</v>
      </c>
    </row>
    <row r="5" s="152" customFormat="1" ht="17.4" customHeight="1" spans="1:9">
      <c r="A5" s="159"/>
      <c r="B5" s="162" t="s">
        <v>10</v>
      </c>
      <c r="C5" s="162">
        <f>C6+C7</f>
        <v>4316</v>
      </c>
      <c r="D5" s="162">
        <f>D6+D7</f>
        <v>4316</v>
      </c>
      <c r="E5" s="162">
        <f>E6+E7</f>
        <v>3785</v>
      </c>
      <c r="F5" s="163">
        <f>E5/D5</f>
        <v>0.876969416126043</v>
      </c>
      <c r="G5" s="163"/>
      <c r="H5" s="162">
        <v>10</v>
      </c>
      <c r="I5" s="162">
        <v>8.8</v>
      </c>
    </row>
    <row r="6" s="152" customFormat="1" ht="17.4" customHeight="1" spans="1:9">
      <c r="A6" s="159"/>
      <c r="B6" s="162" t="s">
        <v>11</v>
      </c>
      <c r="C6" s="162">
        <v>1979</v>
      </c>
      <c r="D6" s="162">
        <v>1979</v>
      </c>
      <c r="E6" s="162">
        <v>1979</v>
      </c>
      <c r="F6" s="163">
        <f>E6/D6</f>
        <v>1</v>
      </c>
      <c r="G6" s="163"/>
      <c r="H6" s="162"/>
      <c r="I6" s="162"/>
    </row>
    <row r="7" s="152" customFormat="1" ht="17.4" customHeight="1" spans="1:9">
      <c r="A7" s="159"/>
      <c r="B7" s="162" t="s">
        <v>12</v>
      </c>
      <c r="C7" s="162">
        <v>2337</v>
      </c>
      <c r="D7" s="162">
        <v>2337</v>
      </c>
      <c r="E7" s="162">
        <v>1806</v>
      </c>
      <c r="F7" s="163">
        <f>E7/D7</f>
        <v>0.772785622593068</v>
      </c>
      <c r="G7" s="163"/>
      <c r="H7" s="162"/>
      <c r="I7" s="162"/>
    </row>
    <row r="8" s="152" customFormat="1" ht="17.4" customHeight="1" spans="1:9">
      <c r="A8" s="159" t="s">
        <v>13</v>
      </c>
      <c r="B8" s="159" t="s">
        <v>14</v>
      </c>
      <c r="C8" s="159"/>
      <c r="D8" s="159"/>
      <c r="E8" s="159" t="s">
        <v>15</v>
      </c>
      <c r="F8" s="159"/>
      <c r="G8" s="159"/>
      <c r="H8" s="159"/>
      <c r="I8" s="159"/>
    </row>
    <row r="9" s="152" customFormat="1" ht="55.8" customHeight="1" spans="1:19">
      <c r="A9" s="159"/>
      <c r="B9" s="164" t="s">
        <v>16</v>
      </c>
      <c r="C9" s="165"/>
      <c r="D9" s="166"/>
      <c r="E9" s="164" t="s">
        <v>17</v>
      </c>
      <c r="F9" s="167"/>
      <c r="G9" s="167"/>
      <c r="H9" s="167"/>
      <c r="I9" s="188"/>
      <c r="L9" s="189"/>
      <c r="M9" s="189"/>
      <c r="N9" s="189"/>
      <c r="O9" s="189"/>
      <c r="P9" s="189"/>
      <c r="Q9" s="189"/>
      <c r="R9" s="189"/>
      <c r="S9" s="189"/>
    </row>
    <row r="10" s="152" customFormat="1" ht="44.4" customHeight="1" spans="1:9">
      <c r="A10" s="159"/>
      <c r="B10" s="168" t="s">
        <v>18</v>
      </c>
      <c r="C10" s="169"/>
      <c r="D10" s="170"/>
      <c r="E10" s="169" t="s">
        <v>19</v>
      </c>
      <c r="F10" s="169"/>
      <c r="G10" s="169"/>
      <c r="H10" s="169"/>
      <c r="I10" s="170"/>
    </row>
    <row r="11" s="152" customFormat="1" ht="20.4" customHeight="1" spans="1:9">
      <c r="A11" s="159" t="s">
        <v>20</v>
      </c>
      <c r="B11" s="159" t="s">
        <v>21</v>
      </c>
      <c r="C11" s="159" t="s">
        <v>22</v>
      </c>
      <c r="D11" s="159" t="s">
        <v>23</v>
      </c>
      <c r="E11" s="159" t="s">
        <v>24</v>
      </c>
      <c r="F11" s="159" t="s">
        <v>8</v>
      </c>
      <c r="G11" s="159" t="s">
        <v>9</v>
      </c>
      <c r="H11" s="171" t="s">
        <v>25</v>
      </c>
      <c r="I11" s="190"/>
    </row>
    <row r="12" s="152" customFormat="1" ht="20.4" customHeight="1" spans="1:9">
      <c r="A12" s="162" t="s">
        <v>26</v>
      </c>
      <c r="B12" s="162" t="s">
        <v>27</v>
      </c>
      <c r="C12" s="172" t="s">
        <v>28</v>
      </c>
      <c r="D12" s="173">
        <v>1</v>
      </c>
      <c r="E12" s="174">
        <v>1</v>
      </c>
      <c r="F12" s="175">
        <v>5</v>
      </c>
      <c r="G12" s="162">
        <v>5</v>
      </c>
      <c r="H12" s="176"/>
      <c r="I12" s="191"/>
    </row>
    <row r="13" s="152" customFormat="1" ht="48.6" customHeight="1" spans="1:9">
      <c r="A13" s="162"/>
      <c r="B13" s="162"/>
      <c r="C13" s="172" t="s">
        <v>29</v>
      </c>
      <c r="D13" s="162" t="s">
        <v>30</v>
      </c>
      <c r="E13" s="174">
        <v>0.77</v>
      </c>
      <c r="F13" s="175">
        <v>5</v>
      </c>
      <c r="G13" s="162">
        <v>3.8</v>
      </c>
      <c r="H13" s="177" t="s">
        <v>31</v>
      </c>
      <c r="I13" s="192"/>
    </row>
    <row r="14" s="152" customFormat="1" ht="12.6" customHeight="1" spans="1:9">
      <c r="A14" s="162"/>
      <c r="B14" s="162"/>
      <c r="C14" s="172" t="s">
        <v>32</v>
      </c>
      <c r="D14" s="173">
        <v>1</v>
      </c>
      <c r="E14" s="174">
        <v>1</v>
      </c>
      <c r="F14" s="175">
        <v>3</v>
      </c>
      <c r="G14" s="162">
        <v>3</v>
      </c>
      <c r="H14" s="176"/>
      <c r="I14" s="191"/>
    </row>
    <row r="15" s="152" customFormat="1" ht="12.6" customHeight="1" spans="1:9">
      <c r="A15" s="162"/>
      <c r="B15" s="162"/>
      <c r="C15" s="172" t="s">
        <v>33</v>
      </c>
      <c r="D15" s="162" t="s">
        <v>34</v>
      </c>
      <c r="E15" s="174">
        <v>1</v>
      </c>
      <c r="F15" s="175">
        <v>3</v>
      </c>
      <c r="G15" s="162">
        <v>3</v>
      </c>
      <c r="H15" s="176"/>
      <c r="I15" s="191"/>
    </row>
    <row r="16" s="152" customFormat="1" ht="12.6" customHeight="1" spans="1:9">
      <c r="A16" s="162"/>
      <c r="B16" s="162" t="s">
        <v>35</v>
      </c>
      <c r="C16" s="172" t="s">
        <v>36</v>
      </c>
      <c r="D16" s="162" t="s">
        <v>37</v>
      </c>
      <c r="E16" s="162" t="s">
        <v>37</v>
      </c>
      <c r="F16" s="175">
        <v>3</v>
      </c>
      <c r="G16" s="175">
        <v>3</v>
      </c>
      <c r="H16" s="176"/>
      <c r="I16" s="191"/>
    </row>
    <row r="17" s="152" customFormat="1" ht="12.6" customHeight="1" spans="1:9">
      <c r="A17" s="162"/>
      <c r="B17" s="162"/>
      <c r="C17" s="172" t="s">
        <v>38</v>
      </c>
      <c r="D17" s="162" t="s">
        <v>39</v>
      </c>
      <c r="E17" s="162" t="s">
        <v>39</v>
      </c>
      <c r="F17" s="175">
        <v>3</v>
      </c>
      <c r="G17" s="175">
        <v>3</v>
      </c>
      <c r="H17" s="176"/>
      <c r="I17" s="191"/>
    </row>
    <row r="18" s="152" customFormat="1" ht="12.6" customHeight="1" spans="1:9">
      <c r="A18" s="162"/>
      <c r="B18" s="162" t="s">
        <v>40</v>
      </c>
      <c r="C18" s="172" t="s">
        <v>41</v>
      </c>
      <c r="D18" s="162" t="s">
        <v>39</v>
      </c>
      <c r="E18" s="162" t="s">
        <v>39</v>
      </c>
      <c r="F18" s="175">
        <v>2</v>
      </c>
      <c r="G18" s="175">
        <v>2</v>
      </c>
      <c r="H18" s="176"/>
      <c r="I18" s="191"/>
    </row>
    <row r="19" s="152" customFormat="1" ht="12.6" customHeight="1" spans="1:9">
      <c r="A19" s="162"/>
      <c r="B19" s="162" t="s">
        <v>42</v>
      </c>
      <c r="C19" s="172" t="s">
        <v>43</v>
      </c>
      <c r="D19" s="162" t="s">
        <v>39</v>
      </c>
      <c r="E19" s="162" t="s">
        <v>39</v>
      </c>
      <c r="F19" s="175">
        <v>2</v>
      </c>
      <c r="G19" s="175">
        <v>2</v>
      </c>
      <c r="H19" s="176"/>
      <c r="I19" s="191"/>
    </row>
    <row r="20" s="152" customFormat="1" ht="12.6" customHeight="1" spans="1:9">
      <c r="A20" s="162"/>
      <c r="B20" s="162" t="s">
        <v>44</v>
      </c>
      <c r="C20" s="172" t="s">
        <v>45</v>
      </c>
      <c r="D20" s="162" t="s">
        <v>46</v>
      </c>
      <c r="E20" s="162" t="s">
        <v>46</v>
      </c>
      <c r="F20" s="175">
        <v>2</v>
      </c>
      <c r="G20" s="162">
        <v>2</v>
      </c>
      <c r="H20" s="176"/>
      <c r="I20" s="191"/>
    </row>
    <row r="21" s="152" customFormat="1" ht="12.6" customHeight="1" spans="1:9">
      <c r="A21" s="162"/>
      <c r="B21" s="162" t="s">
        <v>47</v>
      </c>
      <c r="C21" s="172" t="s">
        <v>48</v>
      </c>
      <c r="D21" s="162" t="s">
        <v>37</v>
      </c>
      <c r="E21" s="174" t="s">
        <v>37</v>
      </c>
      <c r="F21" s="175">
        <v>2</v>
      </c>
      <c r="G21" s="162">
        <v>2</v>
      </c>
      <c r="H21" s="176"/>
      <c r="I21" s="191"/>
    </row>
    <row r="22" s="152" customFormat="1" ht="12.6" customHeight="1" spans="1:9">
      <c r="A22" s="162" t="s">
        <v>49</v>
      </c>
      <c r="B22" s="162" t="s">
        <v>50</v>
      </c>
      <c r="C22" s="172" t="s">
        <v>51</v>
      </c>
      <c r="D22" s="162" t="s">
        <v>52</v>
      </c>
      <c r="E22" s="174" t="s">
        <v>52</v>
      </c>
      <c r="F22" s="175">
        <v>3</v>
      </c>
      <c r="G22" s="175">
        <v>3</v>
      </c>
      <c r="H22" s="178"/>
      <c r="I22" s="178"/>
    </row>
    <row r="23" s="152" customFormat="1" ht="12.6" customHeight="1" spans="1:9">
      <c r="A23" s="162"/>
      <c r="B23" s="162"/>
      <c r="C23" s="172" t="s">
        <v>53</v>
      </c>
      <c r="D23" s="162" t="s">
        <v>54</v>
      </c>
      <c r="E23" s="175" t="s">
        <v>54</v>
      </c>
      <c r="F23" s="175">
        <v>3</v>
      </c>
      <c r="G23" s="175">
        <v>3</v>
      </c>
      <c r="H23" s="178"/>
      <c r="I23" s="178"/>
    </row>
    <row r="24" s="152" customFormat="1" ht="12.6" customHeight="1" spans="1:9">
      <c r="A24" s="162"/>
      <c r="B24" s="162"/>
      <c r="C24" s="172" t="s">
        <v>55</v>
      </c>
      <c r="D24" s="162" t="s">
        <v>54</v>
      </c>
      <c r="E24" s="174" t="s">
        <v>54</v>
      </c>
      <c r="F24" s="175">
        <v>3</v>
      </c>
      <c r="G24" s="175">
        <v>3</v>
      </c>
      <c r="H24" s="178"/>
      <c r="I24" s="178"/>
    </row>
    <row r="25" s="152" customFormat="1" ht="12.6" customHeight="1" spans="1:9">
      <c r="A25" s="162"/>
      <c r="B25" s="162"/>
      <c r="C25" s="172" t="s">
        <v>56</v>
      </c>
      <c r="D25" s="162" t="s">
        <v>54</v>
      </c>
      <c r="E25" s="174" t="s">
        <v>54</v>
      </c>
      <c r="F25" s="175">
        <v>5</v>
      </c>
      <c r="G25" s="175">
        <v>5</v>
      </c>
      <c r="H25" s="178"/>
      <c r="I25" s="178"/>
    </row>
    <row r="26" s="152" customFormat="1" ht="12.6" customHeight="1" spans="1:9">
      <c r="A26" s="162"/>
      <c r="B26" s="162"/>
      <c r="C26" s="172" t="s">
        <v>57</v>
      </c>
      <c r="D26" s="162" t="s">
        <v>58</v>
      </c>
      <c r="E26" s="175" t="s">
        <v>58</v>
      </c>
      <c r="F26" s="175">
        <v>4</v>
      </c>
      <c r="G26" s="175">
        <v>4</v>
      </c>
      <c r="H26" s="172"/>
      <c r="I26" s="172"/>
    </row>
    <row r="27" s="152" customFormat="1" ht="12.6" customHeight="1" spans="1:9">
      <c r="A27" s="162"/>
      <c r="B27" s="162"/>
      <c r="C27" s="172" t="s">
        <v>59</v>
      </c>
      <c r="D27" s="162" t="s">
        <v>60</v>
      </c>
      <c r="E27" s="175" t="s">
        <v>60</v>
      </c>
      <c r="F27" s="175">
        <v>4</v>
      </c>
      <c r="G27" s="175">
        <v>4</v>
      </c>
      <c r="H27" s="172"/>
      <c r="I27" s="172"/>
    </row>
    <row r="28" s="152" customFormat="1" ht="12.6" customHeight="1" spans="1:9">
      <c r="A28" s="162"/>
      <c r="B28" s="162"/>
      <c r="C28" s="172" t="s">
        <v>61</v>
      </c>
      <c r="D28" s="162" t="s">
        <v>58</v>
      </c>
      <c r="E28" s="175" t="s">
        <v>58</v>
      </c>
      <c r="F28" s="175">
        <v>4</v>
      </c>
      <c r="G28" s="175">
        <v>4</v>
      </c>
      <c r="H28" s="179"/>
      <c r="I28" s="193"/>
    </row>
    <row r="29" s="152" customFormat="1" ht="12.6" customHeight="1" spans="1:9">
      <c r="A29" s="162"/>
      <c r="B29" s="162"/>
      <c r="C29" s="172" t="s">
        <v>62</v>
      </c>
      <c r="D29" s="162" t="s">
        <v>63</v>
      </c>
      <c r="E29" s="162" t="s">
        <v>63</v>
      </c>
      <c r="F29" s="175">
        <v>4</v>
      </c>
      <c r="G29" s="175">
        <v>4</v>
      </c>
      <c r="H29" s="172"/>
      <c r="I29" s="172"/>
    </row>
    <row r="30" s="152" customFormat="1" ht="12.6" customHeight="1" spans="1:9">
      <c r="A30" s="162"/>
      <c r="B30" s="162" t="s">
        <v>64</v>
      </c>
      <c r="C30" s="172" t="s">
        <v>65</v>
      </c>
      <c r="D30" s="162" t="s">
        <v>30</v>
      </c>
      <c r="E30" s="162" t="s">
        <v>30</v>
      </c>
      <c r="F30" s="175">
        <v>4</v>
      </c>
      <c r="G30" s="175">
        <v>4</v>
      </c>
      <c r="H30" s="178"/>
      <c r="I30" s="178"/>
    </row>
    <row r="31" s="152" customFormat="1" ht="12.6" customHeight="1" spans="1:9">
      <c r="A31" s="162"/>
      <c r="B31" s="162"/>
      <c r="C31" s="172" t="s">
        <v>66</v>
      </c>
      <c r="D31" s="162" t="s">
        <v>67</v>
      </c>
      <c r="E31" s="174" t="s">
        <v>67</v>
      </c>
      <c r="F31" s="175">
        <v>4</v>
      </c>
      <c r="G31" s="175">
        <v>4</v>
      </c>
      <c r="H31" s="172"/>
      <c r="I31" s="172"/>
    </row>
    <row r="32" s="152" customFormat="1" ht="12.6" customHeight="1" spans="1:9">
      <c r="A32" s="162"/>
      <c r="B32" s="162"/>
      <c r="C32" s="172" t="s">
        <v>68</v>
      </c>
      <c r="D32" s="162" t="s">
        <v>69</v>
      </c>
      <c r="E32" s="175" t="s">
        <v>69</v>
      </c>
      <c r="F32" s="175">
        <v>4</v>
      </c>
      <c r="G32" s="175">
        <v>4</v>
      </c>
      <c r="H32" s="178"/>
      <c r="I32" s="178"/>
    </row>
    <row r="33" s="152" customFormat="1" ht="12.6" customHeight="1" spans="1:9">
      <c r="A33" s="162"/>
      <c r="B33" s="162"/>
      <c r="C33" s="172" t="s">
        <v>70</v>
      </c>
      <c r="D33" s="162" t="s">
        <v>71</v>
      </c>
      <c r="E33" s="162" t="s">
        <v>72</v>
      </c>
      <c r="F33" s="175">
        <v>4</v>
      </c>
      <c r="G33" s="175">
        <v>4</v>
      </c>
      <c r="H33" s="178"/>
      <c r="I33" s="178"/>
    </row>
    <row r="34" s="152" customFormat="1" ht="12.6" customHeight="1" spans="1:9">
      <c r="A34" s="162"/>
      <c r="B34" s="162" t="s">
        <v>73</v>
      </c>
      <c r="C34" s="172" t="s">
        <v>74</v>
      </c>
      <c r="D34" s="162" t="s">
        <v>75</v>
      </c>
      <c r="E34" s="175" t="s">
        <v>75</v>
      </c>
      <c r="F34" s="175">
        <v>4</v>
      </c>
      <c r="G34" s="175">
        <v>4</v>
      </c>
      <c r="H34" s="178"/>
      <c r="I34" s="178"/>
    </row>
    <row r="35" s="152" customFormat="1" ht="12.6" customHeight="1" spans="1:9">
      <c r="A35" s="162" t="s">
        <v>76</v>
      </c>
      <c r="B35" s="162" t="s">
        <v>77</v>
      </c>
      <c r="C35" s="172" t="s">
        <v>78</v>
      </c>
      <c r="D35" s="162" t="s">
        <v>79</v>
      </c>
      <c r="E35" s="162" t="s">
        <v>79</v>
      </c>
      <c r="F35" s="175">
        <v>2</v>
      </c>
      <c r="G35" s="175">
        <v>2</v>
      </c>
      <c r="H35" s="178"/>
      <c r="I35" s="178"/>
    </row>
    <row r="36" s="152" customFormat="1" ht="12.6" customHeight="1" spans="1:9">
      <c r="A36" s="162"/>
      <c r="B36" s="162" t="s">
        <v>80</v>
      </c>
      <c r="C36" s="172" t="s">
        <v>81</v>
      </c>
      <c r="D36" s="162" t="s">
        <v>82</v>
      </c>
      <c r="E36" s="175" t="s">
        <v>82</v>
      </c>
      <c r="F36" s="175">
        <v>2</v>
      </c>
      <c r="G36" s="162">
        <v>2</v>
      </c>
      <c r="H36" s="180"/>
      <c r="I36" s="194"/>
    </row>
    <row r="37" s="152" customFormat="1" ht="12.6" customHeight="1" spans="1:9">
      <c r="A37" s="162"/>
      <c r="B37" s="162" t="s">
        <v>83</v>
      </c>
      <c r="C37" s="172" t="s">
        <v>84</v>
      </c>
      <c r="D37" s="162" t="s">
        <v>30</v>
      </c>
      <c r="E37" s="162" t="s">
        <v>30</v>
      </c>
      <c r="F37" s="175">
        <v>2</v>
      </c>
      <c r="G37" s="175">
        <v>2</v>
      </c>
      <c r="H37" s="180"/>
      <c r="I37" s="194"/>
    </row>
    <row r="38" s="152" customFormat="1" ht="12.6" customHeight="1" spans="1:9">
      <c r="A38" s="162"/>
      <c r="B38" s="162" t="s">
        <v>85</v>
      </c>
      <c r="C38" s="172" t="s">
        <v>86</v>
      </c>
      <c r="D38" s="162" t="s">
        <v>79</v>
      </c>
      <c r="E38" s="162" t="s">
        <v>79</v>
      </c>
      <c r="F38" s="175">
        <v>2</v>
      </c>
      <c r="G38" s="175">
        <v>2</v>
      </c>
      <c r="H38" s="178"/>
      <c r="I38" s="178"/>
    </row>
    <row r="39" s="152" customFormat="1" ht="12.6" customHeight="1" spans="1:9">
      <c r="A39" s="162"/>
      <c r="B39" s="162" t="s">
        <v>87</v>
      </c>
      <c r="C39" s="172" t="s">
        <v>88</v>
      </c>
      <c r="D39" s="162" t="s">
        <v>79</v>
      </c>
      <c r="E39" s="162" t="s">
        <v>79</v>
      </c>
      <c r="F39" s="175">
        <v>2</v>
      </c>
      <c r="G39" s="175">
        <v>2</v>
      </c>
      <c r="H39" s="180"/>
      <c r="I39" s="194"/>
    </row>
    <row r="40" s="152" customFormat="1" ht="12.6" customHeight="1" spans="1:9">
      <c r="A40" s="162" t="s">
        <v>89</v>
      </c>
      <c r="B40" s="162" t="s">
        <v>90</v>
      </c>
      <c r="C40" s="172" t="s">
        <v>90</v>
      </c>
      <c r="D40" s="162" t="s">
        <v>46</v>
      </c>
      <c r="E40" s="162" t="s">
        <v>46</v>
      </c>
      <c r="F40" s="175">
        <v>5</v>
      </c>
      <c r="G40" s="175">
        <v>5</v>
      </c>
      <c r="H40" s="180"/>
      <c r="I40" s="194"/>
    </row>
    <row r="41" s="152" customFormat="1" ht="12.6" customHeight="1" spans="1:9">
      <c r="A41" s="162"/>
      <c r="B41" s="181" t="s">
        <v>91</v>
      </c>
      <c r="C41" s="182" t="s">
        <v>91</v>
      </c>
      <c r="D41" s="162" t="s">
        <v>46</v>
      </c>
      <c r="E41" s="162" t="s">
        <v>46</v>
      </c>
      <c r="F41" s="181">
        <v>5</v>
      </c>
      <c r="G41" s="181">
        <v>5</v>
      </c>
      <c r="H41" s="178"/>
      <c r="I41" s="178"/>
    </row>
    <row r="42" s="152" customFormat="1" ht="12.6" customHeight="1" spans="1:9">
      <c r="A42" s="183" t="s">
        <v>92</v>
      </c>
      <c r="B42" s="183"/>
      <c r="C42" s="183"/>
      <c r="D42" s="183"/>
      <c r="E42" s="183"/>
      <c r="F42" s="183">
        <f>SUM(F12:F41)</f>
        <v>100</v>
      </c>
      <c r="G42" s="183">
        <f>SUM(G12:G41)</f>
        <v>98.8</v>
      </c>
      <c r="H42" s="183"/>
      <c r="I42" s="183"/>
    </row>
    <row r="43" s="152" customFormat="1" ht="15" customHeight="1" spans="1:9">
      <c r="A43" s="184" t="s">
        <v>93</v>
      </c>
      <c r="B43" s="184"/>
      <c r="C43" s="184"/>
      <c r="D43" s="184"/>
      <c r="E43" s="184"/>
      <c r="F43" s="184"/>
      <c r="G43" s="184"/>
      <c r="H43" s="184"/>
      <c r="I43" s="184"/>
    </row>
    <row r="44" s="153" customFormat="1" ht="41.4" customHeight="1" spans="1:9">
      <c r="A44" s="185" t="s">
        <v>94</v>
      </c>
      <c r="B44" s="185"/>
      <c r="C44" s="185"/>
      <c r="D44" s="185"/>
      <c r="E44" s="185"/>
      <c r="F44" s="185"/>
      <c r="G44" s="185"/>
      <c r="H44" s="185"/>
      <c r="I44" s="185"/>
    </row>
    <row r="45" s="153" customFormat="1" ht="33.9" customHeight="1" spans="1:9">
      <c r="A45" s="186" t="s">
        <v>95</v>
      </c>
      <c r="B45" s="186"/>
      <c r="C45" s="186"/>
      <c r="D45" s="186"/>
      <c r="E45" s="186"/>
      <c r="F45" s="186"/>
      <c r="G45" s="186"/>
      <c r="H45" s="186"/>
      <c r="I45" s="186"/>
    </row>
    <row r="46" s="153" customFormat="1" ht="11.25" spans="3:9">
      <c r="C46" s="187"/>
      <c r="I46" s="187"/>
    </row>
    <row r="47" s="153" customFormat="1" ht="11.25" spans="3:9">
      <c r="C47" s="187"/>
      <c r="I47" s="187"/>
    </row>
    <row r="48" s="153" customFormat="1" ht="11.25" spans="3:9">
      <c r="C48" s="187"/>
      <c r="I48" s="187"/>
    </row>
    <row r="49" s="153" customFormat="1" ht="11.25" spans="3:9">
      <c r="C49" s="187"/>
      <c r="I49" s="187"/>
    </row>
    <row r="50" s="153" customFormat="1" ht="11.25" spans="3:9">
      <c r="C50" s="187"/>
      <c r="I50" s="187"/>
    </row>
    <row r="51" s="153" customFormat="1" ht="11.25" spans="3:9">
      <c r="C51" s="187"/>
      <c r="I51" s="187"/>
    </row>
    <row r="52" s="153" customFormat="1" ht="11.25" spans="3:9">
      <c r="C52" s="187"/>
      <c r="I52" s="187"/>
    </row>
    <row r="53" s="153" customFormat="1" ht="11.25" spans="3:9">
      <c r="C53" s="187"/>
      <c r="I53" s="187"/>
    </row>
    <row r="54" s="153" customFormat="1" ht="11.25" spans="3:9">
      <c r="C54" s="187"/>
      <c r="I54" s="187"/>
    </row>
    <row r="55" s="153" customFormat="1" ht="11.25" spans="3:9">
      <c r="C55" s="187"/>
      <c r="I55" s="187"/>
    </row>
    <row r="56" s="153" customFormat="1" ht="11.25" spans="3:9">
      <c r="C56" s="187"/>
      <c r="I56" s="187"/>
    </row>
    <row r="57" s="153" customFormat="1" ht="11.25" spans="3:9">
      <c r="C57" s="187"/>
      <c r="I57" s="187"/>
    </row>
    <row r="58" s="153" customFormat="1" ht="11.25" spans="3:9">
      <c r="C58" s="187"/>
      <c r="I58" s="187"/>
    </row>
    <row r="59" s="153" customFormat="1" ht="11.25" spans="3:9">
      <c r="C59" s="187"/>
      <c r="I59" s="187"/>
    </row>
  </sheetData>
  <mergeCells count="58">
    <mergeCell ref="A1:I1"/>
    <mergeCell ref="B3:I3"/>
    <mergeCell ref="F4:G4"/>
    <mergeCell ref="F5:G5"/>
    <mergeCell ref="F6:G6"/>
    <mergeCell ref="F7:G7"/>
    <mergeCell ref="B8:D8"/>
    <mergeCell ref="E8:I8"/>
    <mergeCell ref="B9:D9"/>
    <mergeCell ref="E9:I9"/>
    <mergeCell ref="B10:D10"/>
    <mergeCell ref="E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2:E42"/>
    <mergeCell ref="H42:I42"/>
    <mergeCell ref="A43:I43"/>
    <mergeCell ref="A44:I44"/>
    <mergeCell ref="A45:I45"/>
    <mergeCell ref="A4:A5"/>
    <mergeCell ref="A8:A10"/>
    <mergeCell ref="A12:A21"/>
    <mergeCell ref="A22:A34"/>
    <mergeCell ref="A35:A39"/>
    <mergeCell ref="A40:A41"/>
    <mergeCell ref="B12:B15"/>
    <mergeCell ref="B16:B17"/>
    <mergeCell ref="B22:B29"/>
    <mergeCell ref="B30:B33"/>
  </mergeCells>
  <pageMargins left="0.44" right="0.54" top="0.53" bottom="0.43" header="0.511811023622047" footer="0.511811023622047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N29"/>
  <sheetViews>
    <sheetView workbookViewId="0">
      <selection activeCell="I20" sqref="I20:J20"/>
    </sheetView>
  </sheetViews>
  <sheetFormatPr defaultColWidth="9" defaultRowHeight="24" customHeight="1"/>
  <cols>
    <col min="1" max="1" width="5.775" style="2" customWidth="1"/>
    <col min="2" max="3" width="9" style="2"/>
    <col min="4" max="4" width="6.88333333333333" style="2" customWidth="1"/>
    <col min="5" max="5" width="6.44166666666667" style="2" customWidth="1"/>
    <col min="6" max="6" width="2" style="2" customWidth="1"/>
    <col min="7" max="9" width="5.88333333333333" style="2" customWidth="1"/>
    <col min="10" max="10" width="3" style="2" customWidth="1"/>
    <col min="11" max="11" width="6.88333333333333" style="2" customWidth="1"/>
    <col min="12" max="12" width="2.775" style="2" customWidth="1"/>
    <col min="13" max="13" width="6.66666666666667" style="2" customWidth="1"/>
    <col min="14" max="14" width="9.66666666666667" style="2" customWidth="1"/>
    <col min="15" max="16384" width="9" style="2"/>
  </cols>
  <sheetData>
    <row r="1" ht="48.6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117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207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8" customHeight="1" spans="1:14">
      <c r="A6" s="5"/>
      <c r="B6" s="5"/>
      <c r="C6" s="7" t="s">
        <v>131</v>
      </c>
      <c r="D6" s="7"/>
      <c r="E6" s="5">
        <f>E7+E8</f>
        <v>113</v>
      </c>
      <c r="F6" s="8">
        <f>F7+F8</f>
        <v>113</v>
      </c>
      <c r="G6" s="8"/>
      <c r="H6" s="8">
        <f>H7+H8</f>
        <v>113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18" customHeight="1" spans="1:14">
      <c r="A7" s="5"/>
      <c r="B7" s="5"/>
      <c r="C7" s="5" t="s">
        <v>132</v>
      </c>
      <c r="D7" s="5"/>
      <c r="E7" s="5">
        <v>32</v>
      </c>
      <c r="F7" s="5">
        <v>32</v>
      </c>
      <c r="G7" s="5"/>
      <c r="H7" s="5">
        <v>32</v>
      </c>
      <c r="I7" s="5"/>
      <c r="J7" s="5" t="s">
        <v>133</v>
      </c>
      <c r="K7" s="5"/>
      <c r="L7" s="40"/>
      <c r="M7" s="5"/>
      <c r="N7" s="5" t="s">
        <v>133</v>
      </c>
    </row>
    <row r="8" ht="18" customHeight="1" spans="1:14">
      <c r="A8" s="5"/>
      <c r="B8" s="5"/>
      <c r="C8" s="5" t="s">
        <v>134</v>
      </c>
      <c r="D8" s="5"/>
      <c r="E8" s="5">
        <v>81</v>
      </c>
      <c r="F8" s="5">
        <v>81</v>
      </c>
      <c r="G8" s="5"/>
      <c r="H8" s="5">
        <v>81</v>
      </c>
      <c r="I8" s="5"/>
      <c r="J8" s="5" t="s">
        <v>133</v>
      </c>
      <c r="K8" s="5"/>
      <c r="L8" s="5"/>
      <c r="M8" s="5"/>
      <c r="N8" s="5" t="s">
        <v>133</v>
      </c>
    </row>
    <row r="9" ht="18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18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51" customHeight="1" spans="1:14">
      <c r="A11" s="5"/>
      <c r="B11" s="9" t="s">
        <v>208</v>
      </c>
      <c r="C11" s="10"/>
      <c r="D11" s="10"/>
      <c r="E11" s="10"/>
      <c r="F11" s="10"/>
      <c r="G11" s="11"/>
      <c r="H11" s="12" t="s">
        <v>208</v>
      </c>
      <c r="I11" s="6"/>
      <c r="J11" s="6"/>
      <c r="K11" s="6"/>
      <c r="L11" s="6"/>
      <c r="M11" s="6"/>
      <c r="N11" s="6"/>
    </row>
    <row r="12" ht="30" customHeight="1" spans="1:14">
      <c r="A12" s="13" t="s">
        <v>140</v>
      </c>
      <c r="B12" s="14" t="s">
        <v>20</v>
      </c>
      <c r="C12" s="14" t="s">
        <v>21</v>
      </c>
      <c r="D12" s="15" t="s">
        <v>22</v>
      </c>
      <c r="E12" s="16"/>
      <c r="F12" s="17"/>
      <c r="G12" s="14" t="s">
        <v>23</v>
      </c>
      <c r="H12" s="14" t="s">
        <v>24</v>
      </c>
      <c r="I12" s="15" t="s">
        <v>8</v>
      </c>
      <c r="J12" s="17"/>
      <c r="K12" s="15" t="s">
        <v>9</v>
      </c>
      <c r="L12" s="17"/>
      <c r="M12" s="15" t="s">
        <v>141</v>
      </c>
      <c r="N12" s="17"/>
    </row>
    <row r="13" ht="27.6" customHeight="1" spans="1:14">
      <c r="A13" s="18"/>
      <c r="B13" s="49" t="s">
        <v>142</v>
      </c>
      <c r="C13" s="49" t="s">
        <v>143</v>
      </c>
      <c r="D13" s="101" t="s">
        <v>209</v>
      </c>
      <c r="E13" s="102"/>
      <c r="F13" s="103"/>
      <c r="G13" s="104">
        <v>44.4</v>
      </c>
      <c r="H13" s="104">
        <v>44.4</v>
      </c>
      <c r="I13" s="15">
        <v>10</v>
      </c>
      <c r="J13" s="17"/>
      <c r="K13" s="15">
        <v>10</v>
      </c>
      <c r="L13" s="17"/>
      <c r="M13" s="15"/>
      <c r="N13" s="17"/>
    </row>
    <row r="14" ht="27.6" customHeight="1" spans="1:14">
      <c r="A14" s="18"/>
      <c r="B14" s="53"/>
      <c r="C14" s="49" t="s">
        <v>145</v>
      </c>
      <c r="D14" s="105" t="s">
        <v>38</v>
      </c>
      <c r="E14" s="106"/>
      <c r="F14" s="107"/>
      <c r="G14" s="108" t="s">
        <v>39</v>
      </c>
      <c r="H14" s="109" t="s">
        <v>39</v>
      </c>
      <c r="I14" s="15">
        <v>10</v>
      </c>
      <c r="J14" s="17"/>
      <c r="K14" s="15">
        <v>10</v>
      </c>
      <c r="L14" s="17"/>
      <c r="M14" s="15"/>
      <c r="N14" s="17"/>
    </row>
    <row r="15" ht="27.6" customHeight="1" spans="1:14">
      <c r="A15" s="18"/>
      <c r="B15" s="53"/>
      <c r="C15" s="53"/>
      <c r="D15" s="110" t="s">
        <v>147</v>
      </c>
      <c r="E15" s="111"/>
      <c r="F15" s="112"/>
      <c r="G15" s="40">
        <f>100%</f>
        <v>1</v>
      </c>
      <c r="H15" s="113">
        <v>1</v>
      </c>
      <c r="I15" s="15">
        <v>10</v>
      </c>
      <c r="J15" s="17"/>
      <c r="K15" s="15">
        <v>10</v>
      </c>
      <c r="L15" s="17"/>
      <c r="M15" s="15"/>
      <c r="N15" s="17"/>
    </row>
    <row r="16" ht="27.6" customHeight="1" spans="1:14">
      <c r="A16" s="18"/>
      <c r="B16" s="53"/>
      <c r="C16" s="54"/>
      <c r="D16" s="110" t="s">
        <v>148</v>
      </c>
      <c r="E16" s="111"/>
      <c r="F16" s="112"/>
      <c r="G16" s="113" t="s">
        <v>39</v>
      </c>
      <c r="H16" s="14" t="s">
        <v>39</v>
      </c>
      <c r="I16" s="15">
        <v>10</v>
      </c>
      <c r="J16" s="17"/>
      <c r="K16" s="15">
        <v>10</v>
      </c>
      <c r="L16" s="17"/>
      <c r="M16" s="15"/>
      <c r="N16" s="17"/>
    </row>
    <row r="17" ht="27.6" customHeight="1" spans="1:14">
      <c r="A17" s="18"/>
      <c r="B17" s="53"/>
      <c r="C17" s="49" t="s">
        <v>149</v>
      </c>
      <c r="D17" s="110" t="s">
        <v>150</v>
      </c>
      <c r="E17" s="111"/>
      <c r="F17" s="112"/>
      <c r="G17" s="113" t="s">
        <v>54</v>
      </c>
      <c r="H17" s="113" t="s">
        <v>54</v>
      </c>
      <c r="I17" s="15">
        <v>10</v>
      </c>
      <c r="J17" s="17"/>
      <c r="K17" s="15">
        <v>10</v>
      </c>
      <c r="L17" s="17"/>
      <c r="M17" s="116"/>
      <c r="N17" s="117"/>
    </row>
    <row r="18" ht="27.6" customHeight="1" spans="1:14">
      <c r="A18" s="18"/>
      <c r="B18" s="54"/>
      <c r="C18" s="49" t="s">
        <v>152</v>
      </c>
      <c r="D18" s="110" t="s">
        <v>153</v>
      </c>
      <c r="E18" s="111"/>
      <c r="F18" s="112"/>
      <c r="G18" s="14" t="s">
        <v>154</v>
      </c>
      <c r="H18" s="14" t="s">
        <v>154</v>
      </c>
      <c r="I18" s="15">
        <v>10</v>
      </c>
      <c r="J18" s="17"/>
      <c r="K18" s="15">
        <v>10</v>
      </c>
      <c r="L18" s="17"/>
      <c r="M18" s="15"/>
      <c r="N18" s="17"/>
    </row>
    <row r="19" ht="27.6" customHeight="1" spans="1:14">
      <c r="A19" s="18"/>
      <c r="B19" s="49" t="s">
        <v>155</v>
      </c>
      <c r="C19" s="49" t="s">
        <v>66</v>
      </c>
      <c r="D19" s="110" t="s">
        <v>156</v>
      </c>
      <c r="E19" s="111"/>
      <c r="F19" s="112"/>
      <c r="G19" s="114" t="s">
        <v>210</v>
      </c>
      <c r="H19" s="114" t="s">
        <v>210</v>
      </c>
      <c r="I19" s="15">
        <v>5</v>
      </c>
      <c r="J19" s="17"/>
      <c r="K19" s="15">
        <v>5</v>
      </c>
      <c r="L19" s="17"/>
      <c r="M19" s="15"/>
      <c r="N19" s="17"/>
    </row>
    <row r="20" ht="27.6" customHeight="1" spans="1:14">
      <c r="A20" s="18"/>
      <c r="B20" s="53"/>
      <c r="C20" s="49" t="s">
        <v>158</v>
      </c>
      <c r="D20" s="25" t="s">
        <v>159</v>
      </c>
      <c r="E20" s="26"/>
      <c r="F20" s="27"/>
      <c r="G20" s="23">
        <f>0</f>
        <v>0</v>
      </c>
      <c r="H20" s="23">
        <v>0</v>
      </c>
      <c r="I20" s="41">
        <v>5</v>
      </c>
      <c r="J20" s="42"/>
      <c r="K20" s="41">
        <v>5</v>
      </c>
      <c r="L20" s="42"/>
      <c r="M20" s="15"/>
      <c r="N20" s="17"/>
    </row>
    <row r="21" ht="27.6" customHeight="1" spans="1:14">
      <c r="A21" s="18"/>
      <c r="B21" s="53"/>
      <c r="C21" s="4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41">
        <v>10</v>
      </c>
      <c r="L21" s="42"/>
      <c r="M21" s="15"/>
      <c r="N21" s="17"/>
    </row>
    <row r="22" ht="27.6" customHeight="1" spans="1:14">
      <c r="A22" s="18"/>
      <c r="B22" s="53"/>
      <c r="C22" s="4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15"/>
      <c r="N22" s="17"/>
    </row>
    <row r="23" ht="27.6" customHeight="1" spans="1:14">
      <c r="A23" s="18"/>
      <c r="B23" s="14" t="s">
        <v>165</v>
      </c>
      <c r="C23" s="4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41">
        <v>5</v>
      </c>
      <c r="L23" s="42"/>
      <c r="M23" s="15"/>
      <c r="N23" s="17"/>
    </row>
    <row r="24" ht="27.6" customHeight="1" spans="1:14">
      <c r="A24" s="18"/>
      <c r="B24" s="14"/>
      <c r="C24" s="53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15"/>
      <c r="N24" s="17"/>
    </row>
    <row r="25" ht="27.6" customHeight="1" spans="1:14">
      <c r="A25" s="55" t="s">
        <v>167</v>
      </c>
      <c r="B25" s="55"/>
      <c r="C25" s="55"/>
      <c r="D25" s="55"/>
      <c r="E25" s="55"/>
      <c r="F25" s="55"/>
      <c r="G25" s="55"/>
      <c r="H25" s="55"/>
      <c r="I25" s="55">
        <f>SUM(I13:I24)</f>
        <v>100</v>
      </c>
      <c r="J25" s="55"/>
      <c r="K25" s="55">
        <f>SUM(K13:K24)</f>
        <v>100</v>
      </c>
      <c r="L25" s="55"/>
      <c r="M25" s="62"/>
      <c r="N25" s="62"/>
    </row>
    <row r="26" ht="27.6" customHeight="1" spans="1:14">
      <c r="A26" s="115" t="s">
        <v>168</v>
      </c>
      <c r="B26" s="57" t="s">
        <v>169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3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3.2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F4:G5"/>
    <mergeCell ref="H4:I5"/>
    <mergeCell ref="J4:K5"/>
    <mergeCell ref="L4:M5"/>
    <mergeCell ref="A4:B9"/>
    <mergeCell ref="C4:D5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N30"/>
  <sheetViews>
    <sheetView workbookViewId="0">
      <selection activeCell="H18" sqref="H18"/>
    </sheetView>
  </sheetViews>
  <sheetFormatPr defaultColWidth="9" defaultRowHeight="24" customHeight="1"/>
  <cols>
    <col min="1" max="1" width="5.66666666666667" style="2" customWidth="1"/>
    <col min="2" max="3" width="9" style="2"/>
    <col min="4" max="5" width="6.88333333333333" style="2" customWidth="1"/>
    <col min="6" max="6" width="1.33333333333333" style="2" customWidth="1"/>
    <col min="7" max="9" width="5.88333333333333" style="2" customWidth="1"/>
    <col min="10" max="10" width="3" style="2" customWidth="1"/>
    <col min="11" max="11" width="6.88333333333333" style="2" customWidth="1"/>
    <col min="12" max="12" width="2.775" style="2" customWidth="1"/>
    <col min="13" max="13" width="7" style="2" customWidth="1"/>
    <col min="14" max="14" width="7.44166666666667" style="2" customWidth="1"/>
    <col min="15" max="16384" width="9" style="2"/>
  </cols>
  <sheetData>
    <row r="1" ht="39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12" t="s">
        <v>118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211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8.9" customHeight="1" spans="1:14">
      <c r="A6" s="5"/>
      <c r="B6" s="5"/>
      <c r="C6" s="7" t="s">
        <v>131</v>
      </c>
      <c r="D6" s="7"/>
      <c r="E6" s="5">
        <f>E7+E8</f>
        <v>60</v>
      </c>
      <c r="F6" s="8">
        <f>F7+F8</f>
        <v>60</v>
      </c>
      <c r="G6" s="8"/>
      <c r="H6" s="8">
        <f>H7+H8</f>
        <v>60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18.9" customHeight="1" spans="1:14">
      <c r="A7" s="5"/>
      <c r="B7" s="5"/>
      <c r="C7" s="5" t="s">
        <v>132</v>
      </c>
      <c r="D7" s="5"/>
      <c r="E7" s="5"/>
      <c r="F7" s="5"/>
      <c r="G7" s="5"/>
      <c r="H7" s="5"/>
      <c r="I7" s="5"/>
      <c r="J7" s="5" t="s">
        <v>133</v>
      </c>
      <c r="K7" s="5"/>
      <c r="L7" s="40"/>
      <c r="M7" s="5"/>
      <c r="N7" s="5" t="s">
        <v>133</v>
      </c>
    </row>
    <row r="8" ht="18.9" customHeight="1" spans="1:14">
      <c r="A8" s="5"/>
      <c r="B8" s="5"/>
      <c r="C8" s="5" t="s">
        <v>134</v>
      </c>
      <c r="D8" s="5"/>
      <c r="E8" s="5">
        <v>60</v>
      </c>
      <c r="F8" s="5">
        <v>60</v>
      </c>
      <c r="G8" s="5"/>
      <c r="H8" s="5">
        <v>60</v>
      </c>
      <c r="I8" s="5"/>
      <c r="J8" s="5" t="s">
        <v>133</v>
      </c>
      <c r="K8" s="5"/>
      <c r="L8" s="5"/>
      <c r="M8" s="5"/>
      <c r="N8" s="5" t="s">
        <v>133</v>
      </c>
    </row>
    <row r="9" ht="18.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18.9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69" customHeight="1" spans="1:14">
      <c r="A11" s="5"/>
      <c r="B11" s="93" t="s">
        <v>212</v>
      </c>
      <c r="C11" s="94"/>
      <c r="D11" s="94"/>
      <c r="E11" s="94"/>
      <c r="F11" s="94"/>
      <c r="G11" s="95"/>
      <c r="H11" s="96" t="s">
        <v>212</v>
      </c>
      <c r="I11" s="100"/>
      <c r="J11" s="100"/>
      <c r="K11" s="100"/>
      <c r="L11" s="100"/>
      <c r="M11" s="100"/>
      <c r="N11" s="100"/>
    </row>
    <row r="12" ht="30" customHeight="1" spans="1:14">
      <c r="A12" s="65" t="s">
        <v>140</v>
      </c>
      <c r="B12" s="23" t="s">
        <v>20</v>
      </c>
      <c r="C12" s="23" t="s">
        <v>21</v>
      </c>
      <c r="D12" s="41" t="s">
        <v>22</v>
      </c>
      <c r="E12" s="66"/>
      <c r="F12" s="42"/>
      <c r="G12" s="23" t="s">
        <v>23</v>
      </c>
      <c r="H12" s="23" t="s">
        <v>24</v>
      </c>
      <c r="I12" s="41" t="s">
        <v>8</v>
      </c>
      <c r="J12" s="42"/>
      <c r="K12" s="41" t="s">
        <v>9</v>
      </c>
      <c r="L12" s="42"/>
      <c r="M12" s="41" t="s">
        <v>141</v>
      </c>
      <c r="N12" s="42"/>
    </row>
    <row r="13" ht="21.9" customHeight="1" spans="1:14">
      <c r="A13" s="67"/>
      <c r="B13" s="19" t="s">
        <v>142</v>
      </c>
      <c r="C13" s="19" t="s">
        <v>143</v>
      </c>
      <c r="D13" s="77" t="s">
        <v>213</v>
      </c>
      <c r="E13" s="78"/>
      <c r="F13" s="79"/>
      <c r="G13" s="80">
        <v>180</v>
      </c>
      <c r="H13" s="80">
        <v>180</v>
      </c>
      <c r="I13" s="89">
        <v>5</v>
      </c>
      <c r="J13" s="90"/>
      <c r="K13" s="89">
        <v>5</v>
      </c>
      <c r="L13" s="90"/>
      <c r="M13" s="41"/>
      <c r="N13" s="42"/>
    </row>
    <row r="14" ht="21.9" customHeight="1" spans="1:14">
      <c r="A14" s="67"/>
      <c r="B14" s="24"/>
      <c r="C14" s="24"/>
      <c r="D14" s="97" t="s">
        <v>214</v>
      </c>
      <c r="E14" s="98"/>
      <c r="F14" s="99"/>
      <c r="G14" s="80">
        <v>1</v>
      </c>
      <c r="H14" s="80">
        <v>1</v>
      </c>
      <c r="I14" s="89">
        <v>5</v>
      </c>
      <c r="J14" s="90"/>
      <c r="K14" s="89">
        <v>5</v>
      </c>
      <c r="L14" s="90"/>
      <c r="M14" s="41"/>
      <c r="N14" s="42"/>
    </row>
    <row r="15" ht="21.9" customHeight="1" spans="1:14">
      <c r="A15" s="67"/>
      <c r="B15" s="24"/>
      <c r="C15" s="19" t="s">
        <v>145</v>
      </c>
      <c r="D15" s="82" t="s">
        <v>38</v>
      </c>
      <c r="E15" s="83"/>
      <c r="F15" s="84"/>
      <c r="G15" s="85" t="s">
        <v>39</v>
      </c>
      <c r="H15" s="85" t="s">
        <v>39</v>
      </c>
      <c r="I15" s="89">
        <v>10</v>
      </c>
      <c r="J15" s="90"/>
      <c r="K15" s="89">
        <v>10</v>
      </c>
      <c r="L15" s="90"/>
      <c r="M15" s="41"/>
      <c r="N15" s="42"/>
    </row>
    <row r="16" ht="21.9" customHeight="1" spans="1:14">
      <c r="A16" s="67"/>
      <c r="B16" s="24"/>
      <c r="C16" s="24"/>
      <c r="D16" s="82" t="s">
        <v>147</v>
      </c>
      <c r="E16" s="83"/>
      <c r="F16" s="84"/>
      <c r="G16" s="85">
        <f>100%</f>
        <v>1</v>
      </c>
      <c r="H16" s="85">
        <v>1</v>
      </c>
      <c r="I16" s="89">
        <v>10</v>
      </c>
      <c r="J16" s="90"/>
      <c r="K16" s="89">
        <v>10</v>
      </c>
      <c r="L16" s="90"/>
      <c r="M16" s="41"/>
      <c r="N16" s="42"/>
    </row>
    <row r="17" ht="21.9" customHeight="1" spans="1:14">
      <c r="A17" s="67"/>
      <c r="B17" s="24"/>
      <c r="C17" s="29"/>
      <c r="D17" s="82" t="s">
        <v>148</v>
      </c>
      <c r="E17" s="83"/>
      <c r="F17" s="84"/>
      <c r="G17" s="85" t="s">
        <v>39</v>
      </c>
      <c r="H17" s="80" t="s">
        <v>39</v>
      </c>
      <c r="I17" s="89">
        <v>10</v>
      </c>
      <c r="J17" s="90"/>
      <c r="K17" s="89">
        <v>10</v>
      </c>
      <c r="L17" s="90"/>
      <c r="M17" s="41"/>
      <c r="N17" s="42"/>
    </row>
    <row r="18" ht="21.9" customHeight="1" spans="1:14">
      <c r="A18" s="67"/>
      <c r="B18" s="24"/>
      <c r="C18" s="19" t="s">
        <v>149</v>
      </c>
      <c r="D18" s="82" t="s">
        <v>150</v>
      </c>
      <c r="E18" s="83"/>
      <c r="F18" s="84"/>
      <c r="G18" s="85" t="s">
        <v>54</v>
      </c>
      <c r="H18" s="85" t="s">
        <v>54</v>
      </c>
      <c r="I18" s="89">
        <v>10</v>
      </c>
      <c r="J18" s="90"/>
      <c r="K18" s="89">
        <v>10</v>
      </c>
      <c r="L18" s="90"/>
      <c r="M18" s="20"/>
      <c r="N18" s="22"/>
    </row>
    <row r="19" ht="21.9" customHeight="1" spans="1:14">
      <c r="A19" s="67"/>
      <c r="B19" s="29"/>
      <c r="C19" s="19" t="s">
        <v>152</v>
      </c>
      <c r="D19" s="25" t="s">
        <v>153</v>
      </c>
      <c r="E19" s="26"/>
      <c r="F19" s="27"/>
      <c r="G19" s="23" t="s">
        <v>154</v>
      </c>
      <c r="H19" s="23" t="s">
        <v>154</v>
      </c>
      <c r="I19" s="41">
        <v>10</v>
      </c>
      <c r="J19" s="42"/>
      <c r="K19" s="41">
        <v>10</v>
      </c>
      <c r="L19" s="42"/>
      <c r="M19" s="41"/>
      <c r="N19" s="42"/>
    </row>
    <row r="20" ht="27.9" customHeight="1" spans="1:14">
      <c r="A20" s="67"/>
      <c r="B20" s="19" t="s">
        <v>155</v>
      </c>
      <c r="C20" s="19" t="s">
        <v>66</v>
      </c>
      <c r="D20" s="25" t="s">
        <v>156</v>
      </c>
      <c r="E20" s="26"/>
      <c r="F20" s="27"/>
      <c r="G20" s="23" t="s">
        <v>157</v>
      </c>
      <c r="H20" s="23" t="s">
        <v>157</v>
      </c>
      <c r="I20" s="41">
        <v>5</v>
      </c>
      <c r="J20" s="42"/>
      <c r="K20" s="41">
        <v>5</v>
      </c>
      <c r="L20" s="42"/>
      <c r="M20" s="41"/>
      <c r="N20" s="42"/>
    </row>
    <row r="21" ht="27.9" customHeight="1" spans="1:14">
      <c r="A21" s="67"/>
      <c r="B21" s="24"/>
      <c r="C21" s="19" t="s">
        <v>158</v>
      </c>
      <c r="D21" s="25" t="s">
        <v>159</v>
      </c>
      <c r="E21" s="26"/>
      <c r="F21" s="27"/>
      <c r="G21" s="23">
        <f>0</f>
        <v>0</v>
      </c>
      <c r="H21" s="23">
        <v>0</v>
      </c>
      <c r="I21" s="41">
        <v>5</v>
      </c>
      <c r="J21" s="42"/>
      <c r="K21" s="41">
        <v>5</v>
      </c>
      <c r="L21" s="42"/>
      <c r="M21" s="41"/>
      <c r="N21" s="42"/>
    </row>
    <row r="22" ht="27.9" customHeight="1" spans="1:14">
      <c r="A22" s="67"/>
      <c r="B22" s="24"/>
      <c r="C22" s="19" t="s">
        <v>160</v>
      </c>
      <c r="D22" s="25" t="s">
        <v>161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41"/>
      <c r="N22" s="42"/>
    </row>
    <row r="23" ht="27.9" customHeight="1" spans="1:14">
      <c r="A23" s="67"/>
      <c r="B23" s="24"/>
      <c r="C23" s="19" t="s">
        <v>163</v>
      </c>
      <c r="D23" s="25" t="s">
        <v>164</v>
      </c>
      <c r="E23" s="26"/>
      <c r="F23" s="27"/>
      <c r="G23" s="23" t="s">
        <v>162</v>
      </c>
      <c r="H23" s="23" t="s">
        <v>162</v>
      </c>
      <c r="I23" s="41">
        <v>10</v>
      </c>
      <c r="J23" s="42"/>
      <c r="K23" s="41">
        <v>10</v>
      </c>
      <c r="L23" s="42"/>
      <c r="M23" s="41"/>
      <c r="N23" s="42"/>
    </row>
    <row r="24" ht="27.9" customHeight="1" spans="1:14">
      <c r="A24" s="67"/>
      <c r="B24" s="23" t="s">
        <v>165</v>
      </c>
      <c r="C24" s="19" t="s">
        <v>166</v>
      </c>
      <c r="D24" s="30" t="s">
        <v>90</v>
      </c>
      <c r="E24" s="31"/>
      <c r="F24" s="32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41"/>
      <c r="N24" s="42"/>
    </row>
    <row r="25" ht="27.9" customHeight="1" spans="1:14">
      <c r="A25" s="67"/>
      <c r="B25" s="23"/>
      <c r="C25" s="24"/>
      <c r="D25" s="25" t="s">
        <v>91</v>
      </c>
      <c r="E25" s="26"/>
      <c r="F25" s="27"/>
      <c r="G25" s="23" t="s">
        <v>46</v>
      </c>
      <c r="H25" s="23" t="s">
        <v>46</v>
      </c>
      <c r="I25" s="41">
        <v>5</v>
      </c>
      <c r="J25" s="42"/>
      <c r="K25" s="41">
        <v>5</v>
      </c>
      <c r="L25" s="42"/>
      <c r="M25" s="41"/>
      <c r="N25" s="42"/>
    </row>
    <row r="26" customHeight="1" spans="1:14">
      <c r="A26" s="33" t="s">
        <v>167</v>
      </c>
      <c r="B26" s="33"/>
      <c r="C26" s="33"/>
      <c r="D26" s="33"/>
      <c r="E26" s="33"/>
      <c r="F26" s="33"/>
      <c r="G26" s="33"/>
      <c r="H26" s="33"/>
      <c r="I26" s="33">
        <f>SUM(I13:J25)</f>
        <v>100</v>
      </c>
      <c r="J26" s="33"/>
      <c r="K26" s="33">
        <f>SUM(K13:L25)</f>
        <v>100</v>
      </c>
      <c r="L26" s="33"/>
      <c r="M26" s="43"/>
      <c r="N26" s="43"/>
    </row>
    <row r="27" customHeight="1" spans="1:14">
      <c r="A27" s="34" t="s">
        <v>168</v>
      </c>
      <c r="B27" s="35" t="s">
        <v>169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4"/>
    </row>
    <row r="28" customHeight="1" spans="1:14">
      <c r="A28" s="37" t="s">
        <v>170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ht="45.6" customHeight="1" spans="1:14">
      <c r="A29" s="38" t="s">
        <v>171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ht="39" customHeight="1" spans="1:14">
      <c r="A30" s="38" t="s">
        <v>172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</sheetData>
  <mergeCells count="11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3"/>
    <mergeCell ref="B24:B25"/>
    <mergeCell ref="C13:C14"/>
    <mergeCell ref="C15:C17"/>
    <mergeCell ref="C24:C25"/>
    <mergeCell ref="E4:E5"/>
    <mergeCell ref="N4:N5"/>
    <mergeCell ref="F4:G5"/>
    <mergeCell ref="H4:I5"/>
    <mergeCell ref="J4:K5"/>
    <mergeCell ref="L4:M5"/>
    <mergeCell ref="A4:B9"/>
    <mergeCell ref="C4:D5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N29"/>
  <sheetViews>
    <sheetView workbookViewId="0">
      <selection activeCell="H17" sqref="H17"/>
    </sheetView>
  </sheetViews>
  <sheetFormatPr defaultColWidth="9" defaultRowHeight="24" customHeight="1"/>
  <cols>
    <col min="1" max="1" width="5.66666666666667" style="2" customWidth="1"/>
    <col min="2" max="3" width="9" style="2"/>
    <col min="4" max="4" width="7.33333333333333" style="2" customWidth="1"/>
    <col min="5" max="5" width="9.44166666666667" style="2" customWidth="1"/>
    <col min="6" max="6" width="1.33333333333333" style="2" customWidth="1"/>
    <col min="7" max="7" width="8.10833333333333" style="2" customWidth="1"/>
    <col min="8" max="9" width="5.88333333333333" style="2" customWidth="1"/>
    <col min="10" max="10" width="2.55833333333333" style="2" customWidth="1"/>
    <col min="11" max="11" width="6.21666666666667" style="2" customWidth="1"/>
    <col min="12" max="12" width="2.775" style="2" customWidth="1"/>
    <col min="13" max="13" width="5" style="2" customWidth="1"/>
    <col min="14" max="14" width="6.88333333333333" style="2" customWidth="1"/>
    <col min="15" max="16384" width="9" style="2"/>
  </cols>
  <sheetData>
    <row r="1" ht="48.6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12" t="s">
        <v>119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201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8.9" customHeight="1" spans="1:14">
      <c r="A6" s="5"/>
      <c r="B6" s="5"/>
      <c r="C6" s="7" t="s">
        <v>131</v>
      </c>
      <c r="D6" s="7"/>
      <c r="E6" s="5">
        <f>E7+E8</f>
        <v>3</v>
      </c>
      <c r="F6" s="8">
        <f>F7+F8</f>
        <v>3</v>
      </c>
      <c r="G6" s="8"/>
      <c r="H6" s="8">
        <f>H7+H8</f>
        <v>3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18.9" customHeight="1" spans="1:14">
      <c r="A7" s="5"/>
      <c r="B7" s="5"/>
      <c r="C7" s="5" t="s">
        <v>132</v>
      </c>
      <c r="D7" s="5"/>
      <c r="E7" s="5">
        <v>3</v>
      </c>
      <c r="F7" s="5">
        <v>3</v>
      </c>
      <c r="G7" s="5"/>
      <c r="H7" s="5">
        <v>3</v>
      </c>
      <c r="I7" s="5"/>
      <c r="J7" s="5" t="s">
        <v>133</v>
      </c>
      <c r="K7" s="5"/>
      <c r="L7" s="40"/>
      <c r="M7" s="5"/>
      <c r="N7" s="5" t="s">
        <v>133</v>
      </c>
    </row>
    <row r="8" ht="18.9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39" t="s">
        <v>133</v>
      </c>
      <c r="K8" s="5"/>
      <c r="L8" s="5"/>
      <c r="M8" s="5"/>
      <c r="N8" s="5" t="s">
        <v>133</v>
      </c>
    </row>
    <row r="9" ht="18.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18.9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54.75" customHeight="1" spans="1:14">
      <c r="A11" s="5"/>
      <c r="B11" s="68" t="s">
        <v>215</v>
      </c>
      <c r="C11" s="69"/>
      <c r="D11" s="69"/>
      <c r="E11" s="69"/>
      <c r="F11" s="69"/>
      <c r="G11" s="70"/>
      <c r="H11" s="71" t="s">
        <v>215</v>
      </c>
      <c r="I11" s="88"/>
      <c r="J11" s="88"/>
      <c r="K11" s="88"/>
      <c r="L11" s="88"/>
      <c r="M11" s="88"/>
      <c r="N11" s="88"/>
    </row>
    <row r="12" ht="30" customHeight="1" spans="1:14">
      <c r="A12" s="13" t="s">
        <v>140</v>
      </c>
      <c r="B12" s="72" t="s">
        <v>20</v>
      </c>
      <c r="C12" s="72" t="s">
        <v>21</v>
      </c>
      <c r="D12" s="73" t="s">
        <v>22</v>
      </c>
      <c r="E12" s="74"/>
      <c r="F12" s="75"/>
      <c r="G12" s="72" t="s">
        <v>23</v>
      </c>
      <c r="H12" s="72" t="s">
        <v>24</v>
      </c>
      <c r="I12" s="73" t="s">
        <v>8</v>
      </c>
      <c r="J12" s="75"/>
      <c r="K12" s="73" t="s">
        <v>9</v>
      </c>
      <c r="L12" s="75"/>
      <c r="M12" s="73" t="s">
        <v>141</v>
      </c>
      <c r="N12" s="75"/>
    </row>
    <row r="13" ht="21.9" customHeight="1" spans="1:14">
      <c r="A13" s="18"/>
      <c r="B13" s="76" t="s">
        <v>142</v>
      </c>
      <c r="C13" s="76" t="s">
        <v>143</v>
      </c>
      <c r="D13" s="77" t="s">
        <v>216</v>
      </c>
      <c r="E13" s="78"/>
      <c r="F13" s="79"/>
      <c r="G13" s="80" t="s">
        <v>217</v>
      </c>
      <c r="H13" s="80" t="s">
        <v>217</v>
      </c>
      <c r="I13" s="89">
        <v>10</v>
      </c>
      <c r="J13" s="90"/>
      <c r="K13" s="89">
        <v>10</v>
      </c>
      <c r="L13" s="90"/>
      <c r="M13" s="73"/>
      <c r="N13" s="75"/>
    </row>
    <row r="14" ht="21.9" customHeight="1" spans="1:14">
      <c r="A14" s="18"/>
      <c r="B14" s="81"/>
      <c r="C14" s="76" t="s">
        <v>145</v>
      </c>
      <c r="D14" s="82" t="s">
        <v>38</v>
      </c>
      <c r="E14" s="83"/>
      <c r="F14" s="84"/>
      <c r="G14" s="85" t="s">
        <v>39</v>
      </c>
      <c r="H14" s="85" t="s">
        <v>39</v>
      </c>
      <c r="I14" s="89">
        <v>10</v>
      </c>
      <c r="J14" s="90"/>
      <c r="K14" s="89">
        <v>10</v>
      </c>
      <c r="L14" s="90"/>
      <c r="M14" s="73"/>
      <c r="N14" s="75"/>
    </row>
    <row r="15" ht="21.9" customHeight="1" spans="1:14">
      <c r="A15" s="18"/>
      <c r="B15" s="81"/>
      <c r="C15" s="81"/>
      <c r="D15" s="82" t="s">
        <v>147</v>
      </c>
      <c r="E15" s="83"/>
      <c r="F15" s="84"/>
      <c r="G15" s="85">
        <f>100%</f>
        <v>1</v>
      </c>
      <c r="H15" s="85">
        <v>1</v>
      </c>
      <c r="I15" s="89">
        <v>10</v>
      </c>
      <c r="J15" s="90"/>
      <c r="K15" s="89">
        <v>10</v>
      </c>
      <c r="L15" s="90"/>
      <c r="M15" s="73"/>
      <c r="N15" s="75"/>
    </row>
    <row r="16" ht="21.9" customHeight="1" spans="1:14">
      <c r="A16" s="18"/>
      <c r="B16" s="81"/>
      <c r="C16" s="86"/>
      <c r="D16" s="82" t="s">
        <v>148</v>
      </c>
      <c r="E16" s="83"/>
      <c r="F16" s="84"/>
      <c r="G16" s="85" t="s">
        <v>39</v>
      </c>
      <c r="H16" s="80" t="s">
        <v>39</v>
      </c>
      <c r="I16" s="89">
        <v>10</v>
      </c>
      <c r="J16" s="90"/>
      <c r="K16" s="89">
        <v>10</v>
      </c>
      <c r="L16" s="90"/>
      <c r="M16" s="73"/>
      <c r="N16" s="75"/>
    </row>
    <row r="17" ht="21.9" customHeight="1" spans="1:14">
      <c r="A17" s="18"/>
      <c r="B17" s="81"/>
      <c r="C17" s="76" t="s">
        <v>149</v>
      </c>
      <c r="D17" s="82" t="s">
        <v>150</v>
      </c>
      <c r="E17" s="83"/>
      <c r="F17" s="84"/>
      <c r="G17" s="85" t="s">
        <v>54</v>
      </c>
      <c r="H17" s="85" t="s">
        <v>54</v>
      </c>
      <c r="I17" s="89">
        <v>10</v>
      </c>
      <c r="J17" s="90"/>
      <c r="K17" s="89">
        <v>10</v>
      </c>
      <c r="L17" s="90"/>
      <c r="M17" s="91"/>
      <c r="N17" s="92"/>
    </row>
    <row r="18" ht="21.9" customHeight="1" spans="1:14">
      <c r="A18" s="18"/>
      <c r="B18" s="86"/>
      <c r="C18" s="76" t="s">
        <v>152</v>
      </c>
      <c r="D18" s="82" t="s">
        <v>153</v>
      </c>
      <c r="E18" s="83"/>
      <c r="F18" s="84"/>
      <c r="G18" s="80" t="s">
        <v>154</v>
      </c>
      <c r="H18" s="80" t="s">
        <v>154</v>
      </c>
      <c r="I18" s="89">
        <v>10</v>
      </c>
      <c r="J18" s="90"/>
      <c r="K18" s="89">
        <v>10</v>
      </c>
      <c r="L18" s="90"/>
      <c r="M18" s="73"/>
      <c r="N18" s="75"/>
    </row>
    <row r="19" ht="27.9" customHeight="1" spans="1:14">
      <c r="A19" s="18"/>
      <c r="B19" s="49" t="s">
        <v>155</v>
      </c>
      <c r="C19" s="49" t="s">
        <v>66</v>
      </c>
      <c r="D19" s="25" t="s">
        <v>156</v>
      </c>
      <c r="E19" s="26"/>
      <c r="F19" s="27"/>
      <c r="G19" s="23" t="s">
        <v>157</v>
      </c>
      <c r="H19" s="23" t="s">
        <v>157</v>
      </c>
      <c r="I19" s="41">
        <v>5</v>
      </c>
      <c r="J19" s="42"/>
      <c r="K19" s="41">
        <v>5</v>
      </c>
      <c r="L19" s="42"/>
      <c r="M19" s="15"/>
      <c r="N19" s="17"/>
    </row>
    <row r="20" ht="27.9" customHeight="1" spans="1:14">
      <c r="A20" s="18"/>
      <c r="B20" s="53"/>
      <c r="C20" s="49" t="s">
        <v>158</v>
      </c>
      <c r="D20" s="25" t="s">
        <v>159</v>
      </c>
      <c r="E20" s="26"/>
      <c r="F20" s="27"/>
      <c r="G20" s="23">
        <f>0</f>
        <v>0</v>
      </c>
      <c r="H20" s="23">
        <v>0</v>
      </c>
      <c r="I20" s="41">
        <v>5</v>
      </c>
      <c r="J20" s="42"/>
      <c r="K20" s="41">
        <v>5</v>
      </c>
      <c r="L20" s="42"/>
      <c r="M20" s="15"/>
      <c r="N20" s="17"/>
    </row>
    <row r="21" ht="27.9" customHeight="1" spans="1:14">
      <c r="A21" s="18"/>
      <c r="B21" s="53"/>
      <c r="C21" s="4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41">
        <v>10</v>
      </c>
      <c r="L21" s="42"/>
      <c r="M21" s="15"/>
      <c r="N21" s="17"/>
    </row>
    <row r="22" ht="27.9" customHeight="1" spans="1:14">
      <c r="A22" s="18"/>
      <c r="B22" s="53"/>
      <c r="C22" s="4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15"/>
      <c r="N22" s="17"/>
    </row>
    <row r="23" ht="27.9" customHeight="1" spans="1:14">
      <c r="A23" s="18"/>
      <c r="B23" s="87" t="s">
        <v>165</v>
      </c>
      <c r="C23" s="4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41">
        <v>5</v>
      </c>
      <c r="L23" s="42"/>
      <c r="M23" s="15"/>
      <c r="N23" s="17"/>
    </row>
    <row r="24" ht="27.9" customHeight="1" spans="1:14">
      <c r="A24" s="18"/>
      <c r="B24" s="14"/>
      <c r="C24" s="53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15"/>
      <c r="N24" s="17"/>
    </row>
    <row r="25" customHeight="1" spans="1:14">
      <c r="A25" s="55" t="s">
        <v>167</v>
      </c>
      <c r="B25" s="55"/>
      <c r="C25" s="55"/>
      <c r="D25" s="55"/>
      <c r="E25" s="55"/>
      <c r="F25" s="55"/>
      <c r="G25" s="55"/>
      <c r="H25" s="55"/>
      <c r="I25" s="55">
        <f>SUM(I14:I24)+I13</f>
        <v>100</v>
      </c>
      <c r="J25" s="55"/>
      <c r="K25" s="55">
        <f>SUM(K14:K24)+K13</f>
        <v>100</v>
      </c>
      <c r="L25" s="55"/>
      <c r="M25" s="62"/>
      <c r="N25" s="62"/>
    </row>
    <row r="26" customHeight="1" spans="1:14">
      <c r="A26" s="56" t="s">
        <v>168</v>
      </c>
      <c r="B26" s="57" t="s">
        <v>169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3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3.8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N30"/>
  <sheetViews>
    <sheetView workbookViewId="0">
      <selection activeCell="O18" sqref="O18"/>
    </sheetView>
  </sheetViews>
  <sheetFormatPr defaultColWidth="9" defaultRowHeight="24" customHeight="1"/>
  <cols>
    <col min="1" max="1" width="7.55833333333333" style="2" customWidth="1"/>
    <col min="2" max="3" width="9" style="2"/>
    <col min="4" max="4" width="7.21666666666667" style="2" customWidth="1"/>
    <col min="5" max="5" width="9.775" style="2" customWidth="1"/>
    <col min="6" max="6" width="3.775" style="2" customWidth="1"/>
    <col min="7" max="8" width="6.33333333333333" style="2" customWidth="1"/>
    <col min="9" max="9" width="3.88333333333333" style="2" customWidth="1"/>
    <col min="10" max="10" width="3" style="2" customWidth="1"/>
    <col min="11" max="11" width="4.33333333333333" style="2" customWidth="1"/>
    <col min="12" max="12" width="2.775" style="2" customWidth="1"/>
    <col min="13" max="13" width="9" style="2"/>
    <col min="14" max="14" width="5.775" style="2" customWidth="1"/>
    <col min="15" max="16384" width="9" style="2"/>
  </cols>
  <sheetData>
    <row r="1" ht="47.4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12" t="s">
        <v>120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186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8" customHeight="1" spans="1:14">
      <c r="A6" s="5"/>
      <c r="B6" s="5"/>
      <c r="C6" s="7" t="s">
        <v>131</v>
      </c>
      <c r="D6" s="7"/>
      <c r="E6" s="5">
        <f>E7+E8+E9</f>
        <v>700</v>
      </c>
      <c r="F6" s="8">
        <f>F7+F8+F9</f>
        <v>700</v>
      </c>
      <c r="G6" s="8"/>
      <c r="H6" s="8">
        <f>H7+H8+H9</f>
        <v>342</v>
      </c>
      <c r="I6" s="8"/>
      <c r="J6" s="5">
        <v>10</v>
      </c>
      <c r="K6" s="5"/>
      <c r="L6" s="40">
        <f>H6/F6</f>
        <v>0.488571428571429</v>
      </c>
      <c r="M6" s="5"/>
      <c r="N6" s="5">
        <v>4.9</v>
      </c>
    </row>
    <row r="7" ht="18" customHeight="1" spans="1:14">
      <c r="A7" s="5"/>
      <c r="B7" s="5"/>
      <c r="C7" s="5" t="s">
        <v>132</v>
      </c>
      <c r="D7" s="5"/>
      <c r="E7" s="5">
        <v>700</v>
      </c>
      <c r="F7" s="5">
        <v>700</v>
      </c>
      <c r="G7" s="5"/>
      <c r="H7" s="5">
        <v>342</v>
      </c>
      <c r="I7" s="5"/>
      <c r="J7" s="5" t="s">
        <v>133</v>
      </c>
      <c r="K7" s="5"/>
      <c r="L7" s="40"/>
      <c r="M7" s="5"/>
      <c r="N7" s="5" t="s">
        <v>133</v>
      </c>
    </row>
    <row r="8" ht="18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ht="18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18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48.6" customHeight="1" spans="1:14">
      <c r="A11" s="5"/>
      <c r="B11" s="64" t="s">
        <v>218</v>
      </c>
      <c r="C11" s="46"/>
      <c r="D11" s="46"/>
      <c r="E11" s="46"/>
      <c r="F11" s="46"/>
      <c r="G11" s="47"/>
      <c r="H11" s="48" t="s">
        <v>218</v>
      </c>
      <c r="I11" s="59"/>
      <c r="J11" s="59"/>
      <c r="K11" s="59"/>
      <c r="L11" s="59"/>
      <c r="M11" s="59"/>
      <c r="N11" s="59"/>
    </row>
    <row r="12" ht="30" customHeight="1" spans="1:14">
      <c r="A12" s="65" t="s">
        <v>140</v>
      </c>
      <c r="B12" s="23" t="s">
        <v>20</v>
      </c>
      <c r="C12" s="23" t="s">
        <v>21</v>
      </c>
      <c r="D12" s="41" t="s">
        <v>22</v>
      </c>
      <c r="E12" s="66"/>
      <c r="F12" s="42"/>
      <c r="G12" s="23" t="s">
        <v>23</v>
      </c>
      <c r="H12" s="23" t="s">
        <v>24</v>
      </c>
      <c r="I12" s="41" t="s">
        <v>8</v>
      </c>
      <c r="J12" s="42"/>
      <c r="K12" s="41" t="s">
        <v>9</v>
      </c>
      <c r="L12" s="42"/>
      <c r="M12" s="41" t="s">
        <v>141</v>
      </c>
      <c r="N12" s="42"/>
    </row>
    <row r="13" ht="27.9" customHeight="1" spans="1:14">
      <c r="A13" s="67"/>
      <c r="B13" s="19" t="s">
        <v>142</v>
      </c>
      <c r="C13" s="19" t="s">
        <v>143</v>
      </c>
      <c r="D13" s="20" t="s">
        <v>219</v>
      </c>
      <c r="E13" s="21"/>
      <c r="F13" s="22"/>
      <c r="G13" s="23">
        <v>153.84</v>
      </c>
      <c r="H13" s="23">
        <v>153.84</v>
      </c>
      <c r="I13" s="41">
        <v>10</v>
      </c>
      <c r="J13" s="42"/>
      <c r="K13" s="41">
        <v>10</v>
      </c>
      <c r="L13" s="42"/>
      <c r="M13" s="41"/>
      <c r="N13" s="42"/>
    </row>
    <row r="14" ht="27.9" customHeight="1" spans="1:14">
      <c r="A14" s="67"/>
      <c r="B14" s="24"/>
      <c r="C14" s="24"/>
      <c r="D14" s="25" t="s">
        <v>220</v>
      </c>
      <c r="E14" s="26"/>
      <c r="F14" s="27"/>
      <c r="G14" s="23">
        <v>70</v>
      </c>
      <c r="H14" s="23">
        <v>70</v>
      </c>
      <c r="I14" s="41">
        <v>10</v>
      </c>
      <c r="J14" s="42"/>
      <c r="K14" s="41">
        <v>10</v>
      </c>
      <c r="L14" s="42"/>
      <c r="M14" s="41"/>
      <c r="N14" s="42"/>
    </row>
    <row r="15" ht="21.9" customHeight="1" spans="1:14">
      <c r="A15" s="67"/>
      <c r="B15" s="24"/>
      <c r="C15" s="24"/>
      <c r="D15" s="25" t="s">
        <v>221</v>
      </c>
      <c r="E15" s="26"/>
      <c r="F15" s="27"/>
      <c r="G15" s="23">
        <v>1</v>
      </c>
      <c r="H15" s="23">
        <v>1</v>
      </c>
      <c r="I15" s="41">
        <v>10</v>
      </c>
      <c r="J15" s="42"/>
      <c r="K15" s="41">
        <v>10</v>
      </c>
      <c r="L15" s="42"/>
      <c r="M15" s="41"/>
      <c r="N15" s="42"/>
    </row>
    <row r="16" ht="21.9" customHeight="1" spans="1:14">
      <c r="A16" s="67"/>
      <c r="B16" s="24"/>
      <c r="C16" s="19" t="s">
        <v>145</v>
      </c>
      <c r="D16" s="25" t="s">
        <v>147</v>
      </c>
      <c r="E16" s="26"/>
      <c r="F16" s="27"/>
      <c r="G16" s="28">
        <f>100%</f>
        <v>1</v>
      </c>
      <c r="H16" s="28">
        <f>100%</f>
        <v>1</v>
      </c>
      <c r="I16" s="41">
        <v>5</v>
      </c>
      <c r="J16" s="42"/>
      <c r="K16" s="41">
        <v>5</v>
      </c>
      <c r="L16" s="42"/>
      <c r="M16" s="41"/>
      <c r="N16" s="42"/>
    </row>
    <row r="17" ht="21.9" customHeight="1" spans="1:14">
      <c r="A17" s="67"/>
      <c r="B17" s="24"/>
      <c r="C17" s="29"/>
      <c r="D17" s="25" t="s">
        <v>148</v>
      </c>
      <c r="E17" s="26"/>
      <c r="F17" s="27"/>
      <c r="G17" s="28" t="s">
        <v>39</v>
      </c>
      <c r="H17" s="23" t="s">
        <v>39</v>
      </c>
      <c r="I17" s="41">
        <v>5</v>
      </c>
      <c r="J17" s="42"/>
      <c r="K17" s="41">
        <v>5</v>
      </c>
      <c r="L17" s="42"/>
      <c r="M17" s="41"/>
      <c r="N17" s="42"/>
    </row>
    <row r="18" ht="46.2" customHeight="1" spans="1:14">
      <c r="A18" s="67"/>
      <c r="B18" s="24"/>
      <c r="C18" s="19" t="s">
        <v>149</v>
      </c>
      <c r="D18" s="25" t="s">
        <v>150</v>
      </c>
      <c r="E18" s="26"/>
      <c r="F18" s="27"/>
      <c r="G18" s="28" t="s">
        <v>54</v>
      </c>
      <c r="H18" s="28">
        <v>0.49</v>
      </c>
      <c r="I18" s="41">
        <v>10</v>
      </c>
      <c r="J18" s="42"/>
      <c r="K18" s="41">
        <v>5</v>
      </c>
      <c r="L18" s="42"/>
      <c r="M18" s="20" t="s">
        <v>222</v>
      </c>
      <c r="N18" s="22"/>
    </row>
    <row r="19" ht="21" customHeight="1" spans="1:14">
      <c r="A19" s="67"/>
      <c r="B19" s="29"/>
      <c r="C19" s="19" t="s">
        <v>152</v>
      </c>
      <c r="D19" s="25" t="s">
        <v>153</v>
      </c>
      <c r="E19" s="26"/>
      <c r="F19" s="27"/>
      <c r="G19" s="23" t="s">
        <v>154</v>
      </c>
      <c r="H19" s="23" t="s">
        <v>154</v>
      </c>
      <c r="I19" s="41">
        <v>10</v>
      </c>
      <c r="J19" s="42"/>
      <c r="K19" s="41">
        <v>10</v>
      </c>
      <c r="L19" s="42"/>
      <c r="M19" s="41"/>
      <c r="N19" s="42"/>
    </row>
    <row r="20" ht="27.9" customHeight="1" spans="1:14">
      <c r="A20" s="67"/>
      <c r="B20" s="19" t="s">
        <v>155</v>
      </c>
      <c r="C20" s="19" t="s">
        <v>66</v>
      </c>
      <c r="D20" s="25" t="s">
        <v>156</v>
      </c>
      <c r="E20" s="26"/>
      <c r="F20" s="27"/>
      <c r="G20" s="23" t="s">
        <v>157</v>
      </c>
      <c r="H20" s="23" t="s">
        <v>157</v>
      </c>
      <c r="I20" s="41">
        <v>5</v>
      </c>
      <c r="J20" s="42"/>
      <c r="K20" s="41">
        <v>5</v>
      </c>
      <c r="L20" s="42"/>
      <c r="M20" s="41"/>
      <c r="N20" s="42"/>
    </row>
    <row r="21" ht="27.9" customHeight="1" spans="1:14">
      <c r="A21" s="67"/>
      <c r="B21" s="24"/>
      <c r="C21" s="19" t="s">
        <v>158</v>
      </c>
      <c r="D21" s="25" t="s">
        <v>159</v>
      </c>
      <c r="E21" s="26"/>
      <c r="F21" s="27"/>
      <c r="G21" s="23">
        <f>0</f>
        <v>0</v>
      </c>
      <c r="H21" s="23">
        <v>0</v>
      </c>
      <c r="I21" s="41">
        <v>5</v>
      </c>
      <c r="J21" s="42"/>
      <c r="K21" s="41">
        <v>5</v>
      </c>
      <c r="L21" s="42"/>
      <c r="M21" s="41"/>
      <c r="N21" s="42"/>
    </row>
    <row r="22" ht="27.9" customHeight="1" spans="1:14">
      <c r="A22" s="67"/>
      <c r="B22" s="24"/>
      <c r="C22" s="19" t="s">
        <v>160</v>
      </c>
      <c r="D22" s="25" t="s">
        <v>161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41"/>
      <c r="N22" s="42"/>
    </row>
    <row r="23" ht="27.9" customHeight="1" spans="1:14">
      <c r="A23" s="67"/>
      <c r="B23" s="24"/>
      <c r="C23" s="19" t="s">
        <v>163</v>
      </c>
      <c r="D23" s="25" t="s">
        <v>164</v>
      </c>
      <c r="E23" s="26"/>
      <c r="F23" s="27"/>
      <c r="G23" s="23" t="s">
        <v>162</v>
      </c>
      <c r="H23" s="23" t="s">
        <v>162</v>
      </c>
      <c r="I23" s="41">
        <v>10</v>
      </c>
      <c r="J23" s="42"/>
      <c r="K23" s="41">
        <v>10</v>
      </c>
      <c r="L23" s="42"/>
      <c r="M23" s="41"/>
      <c r="N23" s="42"/>
    </row>
    <row r="24" ht="21.9" customHeight="1" spans="1:14">
      <c r="A24" s="67"/>
      <c r="B24" s="23" t="s">
        <v>165</v>
      </c>
      <c r="C24" s="19" t="s">
        <v>166</v>
      </c>
      <c r="D24" s="30" t="s">
        <v>90</v>
      </c>
      <c r="E24" s="31"/>
      <c r="F24" s="32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41"/>
      <c r="N24" s="42"/>
    </row>
    <row r="25" ht="21.9" customHeight="1" spans="1:14">
      <c r="A25" s="67"/>
      <c r="B25" s="23"/>
      <c r="C25" s="24"/>
      <c r="D25" s="25" t="s">
        <v>91</v>
      </c>
      <c r="E25" s="26"/>
      <c r="F25" s="27"/>
      <c r="G25" s="23" t="s">
        <v>46</v>
      </c>
      <c r="H25" s="23" t="s">
        <v>46</v>
      </c>
      <c r="I25" s="41">
        <v>5</v>
      </c>
      <c r="J25" s="42"/>
      <c r="K25" s="41">
        <v>5</v>
      </c>
      <c r="L25" s="42"/>
      <c r="M25" s="41"/>
      <c r="N25" s="42"/>
    </row>
    <row r="26" ht="21.9" customHeight="1" spans="1:14">
      <c r="A26" s="33" t="s">
        <v>167</v>
      </c>
      <c r="B26" s="33"/>
      <c r="C26" s="33"/>
      <c r="D26" s="33"/>
      <c r="E26" s="33"/>
      <c r="F26" s="33"/>
      <c r="G26" s="33"/>
      <c r="H26" s="33"/>
      <c r="I26" s="33">
        <f>SUM(I13:I25)</f>
        <v>100</v>
      </c>
      <c r="J26" s="33"/>
      <c r="K26" s="33">
        <f>SUM(K13:K25)</f>
        <v>95</v>
      </c>
      <c r="L26" s="33"/>
      <c r="M26" s="43"/>
      <c r="N26" s="43"/>
    </row>
    <row r="27" ht="21.9" customHeight="1" spans="1:14">
      <c r="A27" s="34" t="s">
        <v>168</v>
      </c>
      <c r="B27" s="35" t="s">
        <v>169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4"/>
    </row>
    <row r="28" customHeight="1" spans="1:14">
      <c r="A28" s="37" t="s">
        <v>170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ht="42.6" customHeight="1" spans="1:14">
      <c r="A29" s="38" t="s">
        <v>171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ht="39" customHeight="1" spans="1:14">
      <c r="A30" s="38" t="s">
        <v>172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</sheetData>
  <mergeCells count="11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3"/>
    <mergeCell ref="B24:B25"/>
    <mergeCell ref="C13:C15"/>
    <mergeCell ref="C16:C17"/>
    <mergeCell ref="C24:C25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N29"/>
  <sheetViews>
    <sheetView topLeftCell="A9" workbookViewId="0">
      <selection activeCell="A27" sqref="A27:N27"/>
    </sheetView>
  </sheetViews>
  <sheetFormatPr defaultColWidth="9" defaultRowHeight="24" customHeight="1"/>
  <cols>
    <col min="1" max="3" width="9" style="2"/>
    <col min="4" max="4" width="7.10833333333333" style="2" customWidth="1"/>
    <col min="5" max="5" width="9.775" style="2" customWidth="1"/>
    <col min="6" max="6" width="3.775" style="2" customWidth="1"/>
    <col min="7" max="7" width="5.66666666666667" style="2" customWidth="1"/>
    <col min="8" max="8" width="6.10833333333333" style="2" customWidth="1"/>
    <col min="9" max="9" width="4.33333333333333" style="2" customWidth="1"/>
    <col min="10" max="10" width="3" style="2" customWidth="1"/>
    <col min="11" max="11" width="5.44166666666667" style="2" customWidth="1"/>
    <col min="12" max="12" width="2.775" style="2" customWidth="1"/>
    <col min="13" max="13" width="3.775" style="2" customWidth="1"/>
    <col min="14" max="14" width="6.88333333333333" style="2" customWidth="1"/>
    <col min="15" max="16384" width="9" style="2"/>
  </cols>
  <sheetData>
    <row r="1" ht="49.2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12" t="s">
        <v>121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223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Height="1" spans="1:14">
      <c r="A6" s="5"/>
      <c r="B6" s="5"/>
      <c r="C6" s="7" t="s">
        <v>131</v>
      </c>
      <c r="D6" s="7"/>
      <c r="E6" s="5">
        <f>E7+E8+E9</f>
        <v>80</v>
      </c>
      <c r="F6" s="8">
        <f>F7+F8+F9</f>
        <v>80</v>
      </c>
      <c r="G6" s="8"/>
      <c r="H6" s="8">
        <f>H7+H8+H9</f>
        <v>80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customHeight="1" spans="1:14">
      <c r="A7" s="5"/>
      <c r="B7" s="5"/>
      <c r="C7" s="5" t="s">
        <v>132</v>
      </c>
      <c r="D7" s="5"/>
      <c r="E7" s="5">
        <v>80</v>
      </c>
      <c r="F7" s="5">
        <v>80</v>
      </c>
      <c r="G7" s="5"/>
      <c r="H7" s="5">
        <v>80</v>
      </c>
      <c r="I7" s="5"/>
      <c r="J7" s="5" t="s">
        <v>133</v>
      </c>
      <c r="K7" s="5"/>
      <c r="L7" s="40"/>
      <c r="M7" s="5"/>
      <c r="N7" s="5" t="s">
        <v>133</v>
      </c>
    </row>
    <row r="8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49.2" customHeight="1" spans="1:14">
      <c r="A11" s="5"/>
      <c r="B11" s="45" t="s">
        <v>175</v>
      </c>
      <c r="C11" s="46"/>
      <c r="D11" s="46"/>
      <c r="E11" s="46"/>
      <c r="F11" s="46"/>
      <c r="G11" s="47"/>
      <c r="H11" s="48" t="s">
        <v>224</v>
      </c>
      <c r="I11" s="59"/>
      <c r="J11" s="59"/>
      <c r="K11" s="59"/>
      <c r="L11" s="59"/>
      <c r="M11" s="59"/>
      <c r="N11" s="59"/>
    </row>
    <row r="12" ht="30" customHeight="1" spans="1:14">
      <c r="A12" s="13" t="s">
        <v>140</v>
      </c>
      <c r="B12" s="14" t="s">
        <v>20</v>
      </c>
      <c r="C12" s="14" t="s">
        <v>21</v>
      </c>
      <c r="D12" s="15" t="s">
        <v>22</v>
      </c>
      <c r="E12" s="16"/>
      <c r="F12" s="17"/>
      <c r="G12" s="14" t="s">
        <v>23</v>
      </c>
      <c r="H12" s="14" t="s">
        <v>24</v>
      </c>
      <c r="I12" s="15" t="s">
        <v>8</v>
      </c>
      <c r="J12" s="17"/>
      <c r="K12" s="15" t="s">
        <v>9</v>
      </c>
      <c r="L12" s="17"/>
      <c r="M12" s="15" t="s">
        <v>141</v>
      </c>
      <c r="N12" s="17"/>
    </row>
    <row r="13" ht="27.9" customHeight="1" spans="1:14">
      <c r="A13" s="18"/>
      <c r="B13" s="49" t="s">
        <v>142</v>
      </c>
      <c r="C13" s="49" t="s">
        <v>143</v>
      </c>
      <c r="D13" s="50" t="s">
        <v>144</v>
      </c>
      <c r="E13" s="51"/>
      <c r="F13" s="52"/>
      <c r="G13" s="14">
        <v>25.16</v>
      </c>
      <c r="H13" s="14">
        <v>25.16</v>
      </c>
      <c r="I13" s="15">
        <v>10</v>
      </c>
      <c r="J13" s="17"/>
      <c r="K13" s="15">
        <v>10</v>
      </c>
      <c r="L13" s="17"/>
      <c r="M13" s="15"/>
      <c r="N13" s="17"/>
    </row>
    <row r="14" ht="21" customHeight="1" spans="1:14">
      <c r="A14" s="18"/>
      <c r="B14" s="53"/>
      <c r="C14" s="19" t="s">
        <v>145</v>
      </c>
      <c r="D14" s="25" t="s">
        <v>146</v>
      </c>
      <c r="E14" s="26"/>
      <c r="F14" s="27"/>
      <c r="G14" s="28" t="s">
        <v>39</v>
      </c>
      <c r="H14" s="23" t="s">
        <v>39</v>
      </c>
      <c r="I14" s="41">
        <v>10</v>
      </c>
      <c r="J14" s="42"/>
      <c r="K14" s="41">
        <v>10</v>
      </c>
      <c r="L14" s="42"/>
      <c r="M14" s="15"/>
      <c r="N14" s="17"/>
    </row>
    <row r="15" ht="21" customHeight="1" spans="1:14">
      <c r="A15" s="18"/>
      <c r="B15" s="53"/>
      <c r="C15" s="24"/>
      <c r="D15" s="25" t="s">
        <v>147</v>
      </c>
      <c r="E15" s="26"/>
      <c r="F15" s="27"/>
      <c r="G15" s="28">
        <f>100%</f>
        <v>1</v>
      </c>
      <c r="H15" s="28">
        <f>100%</f>
        <v>1</v>
      </c>
      <c r="I15" s="41">
        <v>10</v>
      </c>
      <c r="J15" s="42"/>
      <c r="K15" s="41">
        <v>10</v>
      </c>
      <c r="L15" s="42"/>
      <c r="M15" s="15"/>
      <c r="N15" s="17"/>
    </row>
    <row r="16" ht="21" customHeight="1" spans="1:14">
      <c r="A16" s="18"/>
      <c r="B16" s="53"/>
      <c r="C16" s="29"/>
      <c r="D16" s="25" t="s">
        <v>148</v>
      </c>
      <c r="E16" s="26"/>
      <c r="F16" s="27"/>
      <c r="G16" s="28" t="s">
        <v>39</v>
      </c>
      <c r="H16" s="23" t="s">
        <v>39</v>
      </c>
      <c r="I16" s="41">
        <v>10</v>
      </c>
      <c r="J16" s="42"/>
      <c r="K16" s="41">
        <v>10</v>
      </c>
      <c r="L16" s="42"/>
      <c r="M16" s="15"/>
      <c r="N16" s="17"/>
    </row>
    <row r="17" ht="21" customHeight="1" spans="1:14">
      <c r="A17" s="18"/>
      <c r="B17" s="53"/>
      <c r="C17" s="19" t="s">
        <v>149</v>
      </c>
      <c r="D17" s="25" t="s">
        <v>150</v>
      </c>
      <c r="E17" s="26"/>
      <c r="F17" s="27"/>
      <c r="G17" s="28" t="s">
        <v>54</v>
      </c>
      <c r="H17" s="28" t="s">
        <v>54</v>
      </c>
      <c r="I17" s="41">
        <v>10</v>
      </c>
      <c r="J17" s="42"/>
      <c r="K17" s="41">
        <v>10</v>
      </c>
      <c r="L17" s="42"/>
      <c r="M17" s="60"/>
      <c r="N17" s="61"/>
    </row>
    <row r="18" ht="21" customHeight="1" spans="1:14">
      <c r="A18" s="18"/>
      <c r="B18" s="54"/>
      <c r="C18" s="19" t="s">
        <v>152</v>
      </c>
      <c r="D18" s="25" t="s">
        <v>153</v>
      </c>
      <c r="E18" s="26"/>
      <c r="F18" s="27"/>
      <c r="G18" s="23" t="s">
        <v>154</v>
      </c>
      <c r="H18" s="23" t="s">
        <v>154</v>
      </c>
      <c r="I18" s="41">
        <v>10</v>
      </c>
      <c r="J18" s="42"/>
      <c r="K18" s="41">
        <v>10</v>
      </c>
      <c r="L18" s="42"/>
      <c r="M18" s="15"/>
      <c r="N18" s="17"/>
    </row>
    <row r="19" ht="27.9" customHeight="1" spans="1:14">
      <c r="A19" s="18"/>
      <c r="B19" s="49" t="s">
        <v>155</v>
      </c>
      <c r="C19" s="19" t="s">
        <v>66</v>
      </c>
      <c r="D19" s="25" t="s">
        <v>156</v>
      </c>
      <c r="E19" s="26"/>
      <c r="F19" s="27"/>
      <c r="G19" s="23" t="s">
        <v>157</v>
      </c>
      <c r="H19" s="23" t="s">
        <v>157</v>
      </c>
      <c r="I19" s="41">
        <v>5</v>
      </c>
      <c r="J19" s="42"/>
      <c r="K19" s="41">
        <v>5</v>
      </c>
      <c r="L19" s="42"/>
      <c r="M19" s="15"/>
      <c r="N19" s="17"/>
    </row>
    <row r="20" ht="27.9" customHeight="1" spans="1:14">
      <c r="A20" s="18"/>
      <c r="B20" s="53"/>
      <c r="C20" s="19" t="s">
        <v>158</v>
      </c>
      <c r="D20" s="25" t="s">
        <v>159</v>
      </c>
      <c r="E20" s="26"/>
      <c r="F20" s="27"/>
      <c r="G20" s="23">
        <f>0</f>
        <v>0</v>
      </c>
      <c r="H20" s="23">
        <v>0</v>
      </c>
      <c r="I20" s="41">
        <v>5</v>
      </c>
      <c r="J20" s="42"/>
      <c r="K20" s="41">
        <v>5</v>
      </c>
      <c r="L20" s="42"/>
      <c r="M20" s="15"/>
      <c r="N20" s="17"/>
    </row>
    <row r="21" ht="27.9" customHeight="1" spans="1:14">
      <c r="A21" s="18"/>
      <c r="B21" s="53"/>
      <c r="C21" s="1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41">
        <v>10</v>
      </c>
      <c r="L21" s="42"/>
      <c r="M21" s="15"/>
      <c r="N21" s="17"/>
    </row>
    <row r="22" ht="27.9" customHeight="1" spans="1:14">
      <c r="A22" s="18"/>
      <c r="B22" s="53"/>
      <c r="C22" s="1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15"/>
      <c r="N22" s="17"/>
    </row>
    <row r="23" ht="27.9" customHeight="1" spans="1:14">
      <c r="A23" s="18"/>
      <c r="B23" s="14" t="s">
        <v>165</v>
      </c>
      <c r="C23" s="1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41">
        <v>5</v>
      </c>
      <c r="L23" s="42"/>
      <c r="M23" s="15"/>
      <c r="N23" s="17"/>
    </row>
    <row r="24" ht="27.9" customHeight="1" spans="1:14">
      <c r="A24" s="18"/>
      <c r="B24" s="14"/>
      <c r="C24" s="24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15"/>
      <c r="N24" s="17"/>
    </row>
    <row r="25" customHeight="1" spans="1:14">
      <c r="A25" s="55" t="s">
        <v>167</v>
      </c>
      <c r="B25" s="55"/>
      <c r="C25" s="55"/>
      <c r="D25" s="55"/>
      <c r="E25" s="55"/>
      <c r="F25" s="55"/>
      <c r="G25" s="55"/>
      <c r="H25" s="55"/>
      <c r="I25" s="55">
        <f>SUM(I13:I24)</f>
        <v>100</v>
      </c>
      <c r="J25" s="55"/>
      <c r="K25" s="55">
        <f>SUM(K13:K24)</f>
        <v>100</v>
      </c>
      <c r="L25" s="55"/>
      <c r="M25" s="62"/>
      <c r="N25" s="62"/>
    </row>
    <row r="26" customHeight="1" spans="1:14">
      <c r="A26" s="56" t="s">
        <v>168</v>
      </c>
      <c r="B26" s="57" t="s">
        <v>169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3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2.6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N29"/>
  <sheetViews>
    <sheetView tabSelected="1" workbookViewId="0">
      <selection activeCell="M18" sqref="M18:N18"/>
    </sheetView>
  </sheetViews>
  <sheetFormatPr defaultColWidth="9" defaultRowHeight="24" customHeight="1"/>
  <cols>
    <col min="1" max="1" width="6.33333333333333" style="2" customWidth="1"/>
    <col min="2" max="2" width="8.55833333333333" style="2" customWidth="1"/>
    <col min="3" max="3" width="9.33333333333333" style="2" customWidth="1"/>
    <col min="4" max="4" width="6.775" style="2" customWidth="1"/>
    <col min="5" max="5" width="9.775" style="2" customWidth="1"/>
    <col min="6" max="6" width="0.441666666666667" style="2" customWidth="1"/>
    <col min="7" max="7" width="6" style="2" customWidth="1"/>
    <col min="8" max="8" width="6.21666666666667" style="2" customWidth="1"/>
    <col min="9" max="9" width="5.88333333333333" style="2" customWidth="1"/>
    <col min="10" max="10" width="3" style="2" customWidth="1"/>
    <col min="11" max="11" width="6.88333333333333" style="2" customWidth="1"/>
    <col min="12" max="12" width="2.775" style="2" customWidth="1"/>
    <col min="13" max="13" width="6.66666666666667" style="2" customWidth="1"/>
    <col min="14" max="14" width="7.88333333333333" style="2" customWidth="1"/>
    <col min="15" max="16384" width="9" style="2"/>
  </cols>
  <sheetData>
    <row r="1" ht="45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3.4" customHeight="1" spans="1:14">
      <c r="A2" s="5" t="s">
        <v>98</v>
      </c>
      <c r="B2" s="5"/>
      <c r="C2" s="6" t="s">
        <v>122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7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225</v>
      </c>
      <c r="K3" s="5"/>
      <c r="L3" s="5"/>
      <c r="M3" s="5"/>
      <c r="N3" s="5"/>
    </row>
    <row r="4" ht="18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8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1.6" customHeight="1" spans="1:14">
      <c r="A6" s="5"/>
      <c r="B6" s="5"/>
      <c r="C6" s="7" t="s">
        <v>131</v>
      </c>
      <c r="D6" s="7"/>
      <c r="E6" s="5">
        <f>E7+E8</f>
        <v>21.5</v>
      </c>
      <c r="F6" s="8">
        <f>F7+F8</f>
        <v>21.5</v>
      </c>
      <c r="G6" s="8"/>
      <c r="H6" s="8">
        <f>H7+H8</f>
        <v>21.5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21.6" customHeight="1" spans="1:14">
      <c r="A7" s="5"/>
      <c r="B7" s="5"/>
      <c r="C7" s="5" t="s">
        <v>132</v>
      </c>
      <c r="D7" s="5"/>
      <c r="E7" s="5"/>
      <c r="F7" s="5"/>
      <c r="G7" s="5"/>
      <c r="H7" s="5"/>
      <c r="I7" s="5"/>
      <c r="J7" s="5" t="s">
        <v>133</v>
      </c>
      <c r="K7" s="5"/>
      <c r="L7" s="40"/>
      <c r="M7" s="5"/>
      <c r="N7" s="5" t="s">
        <v>133</v>
      </c>
    </row>
    <row r="8" ht="21.6" customHeight="1" spans="1:14">
      <c r="A8" s="5"/>
      <c r="B8" s="5"/>
      <c r="C8" s="5" t="s">
        <v>134</v>
      </c>
      <c r="D8" s="5"/>
      <c r="E8" s="5">
        <v>21.5</v>
      </c>
      <c r="F8" s="5">
        <v>21.5</v>
      </c>
      <c r="G8" s="5"/>
      <c r="H8" s="5">
        <v>21.5</v>
      </c>
      <c r="I8" s="5"/>
      <c r="J8" s="5" t="s">
        <v>133</v>
      </c>
      <c r="K8" s="5"/>
      <c r="L8" s="5"/>
      <c r="M8" s="5"/>
      <c r="N8" s="5" t="s">
        <v>133</v>
      </c>
    </row>
    <row r="9" ht="21.6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21.6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78.6" customHeight="1" spans="1:14">
      <c r="A11" s="5"/>
      <c r="B11" s="9" t="s">
        <v>226</v>
      </c>
      <c r="C11" s="10"/>
      <c r="D11" s="10"/>
      <c r="E11" s="10"/>
      <c r="F11" s="10"/>
      <c r="G11" s="11"/>
      <c r="H11" s="12" t="s">
        <v>226</v>
      </c>
      <c r="I11" s="6"/>
      <c r="J11" s="6"/>
      <c r="K11" s="6"/>
      <c r="L11" s="6"/>
      <c r="M11" s="6"/>
      <c r="N11" s="6"/>
    </row>
    <row r="12" ht="30" customHeight="1" spans="1:14">
      <c r="A12" s="13" t="s">
        <v>140</v>
      </c>
      <c r="B12" s="14" t="s">
        <v>20</v>
      </c>
      <c r="C12" s="14" t="s">
        <v>21</v>
      </c>
      <c r="D12" s="15" t="s">
        <v>22</v>
      </c>
      <c r="E12" s="16"/>
      <c r="F12" s="17"/>
      <c r="G12" s="14" t="s">
        <v>23</v>
      </c>
      <c r="H12" s="14" t="s">
        <v>24</v>
      </c>
      <c r="I12" s="15" t="s">
        <v>8</v>
      </c>
      <c r="J12" s="17"/>
      <c r="K12" s="15" t="s">
        <v>9</v>
      </c>
      <c r="L12" s="17"/>
      <c r="M12" s="15" t="s">
        <v>141</v>
      </c>
      <c r="N12" s="17"/>
    </row>
    <row r="13" s="1" customFormat="1" ht="25.8" customHeight="1" spans="1:14">
      <c r="A13" s="18"/>
      <c r="B13" s="19" t="s">
        <v>142</v>
      </c>
      <c r="C13" s="19" t="s">
        <v>143</v>
      </c>
      <c r="D13" s="20" t="s">
        <v>221</v>
      </c>
      <c r="E13" s="21"/>
      <c r="F13" s="22"/>
      <c r="G13" s="23">
        <v>1</v>
      </c>
      <c r="H13" s="23">
        <v>1</v>
      </c>
      <c r="I13" s="41">
        <v>10</v>
      </c>
      <c r="J13" s="42"/>
      <c r="K13" s="41">
        <v>10</v>
      </c>
      <c r="L13" s="42"/>
      <c r="M13" s="41"/>
      <c r="N13" s="42"/>
    </row>
    <row r="14" s="1" customFormat="1" ht="25.8" customHeight="1" spans="1:14">
      <c r="A14" s="18"/>
      <c r="B14" s="24"/>
      <c r="C14" s="19" t="s">
        <v>145</v>
      </c>
      <c r="D14" s="25" t="s">
        <v>38</v>
      </c>
      <c r="E14" s="26"/>
      <c r="F14" s="27"/>
      <c r="G14" s="28" t="s">
        <v>39</v>
      </c>
      <c r="H14" s="28" t="s">
        <v>39</v>
      </c>
      <c r="I14" s="41">
        <v>10</v>
      </c>
      <c r="J14" s="42"/>
      <c r="K14" s="41">
        <v>10</v>
      </c>
      <c r="L14" s="42"/>
      <c r="M14" s="41"/>
      <c r="N14" s="42"/>
    </row>
    <row r="15" s="1" customFormat="1" ht="25.8" customHeight="1" spans="1:14">
      <c r="A15" s="18"/>
      <c r="B15" s="24"/>
      <c r="C15" s="24"/>
      <c r="D15" s="25" t="s">
        <v>147</v>
      </c>
      <c r="E15" s="26"/>
      <c r="F15" s="27"/>
      <c r="G15" s="28">
        <f>100%</f>
        <v>1</v>
      </c>
      <c r="H15" s="28">
        <v>1</v>
      </c>
      <c r="I15" s="41">
        <v>10</v>
      </c>
      <c r="J15" s="42"/>
      <c r="K15" s="41">
        <v>10</v>
      </c>
      <c r="L15" s="42"/>
      <c r="M15" s="41"/>
      <c r="N15" s="42"/>
    </row>
    <row r="16" s="1" customFormat="1" ht="25.8" customHeight="1" spans="1:14">
      <c r="A16" s="18"/>
      <c r="B16" s="24"/>
      <c r="C16" s="29"/>
      <c r="D16" s="25" t="s">
        <v>148</v>
      </c>
      <c r="E16" s="26"/>
      <c r="F16" s="27"/>
      <c r="G16" s="28" t="s">
        <v>39</v>
      </c>
      <c r="H16" s="23" t="s">
        <v>39</v>
      </c>
      <c r="I16" s="41">
        <v>10</v>
      </c>
      <c r="J16" s="42"/>
      <c r="K16" s="41">
        <v>10</v>
      </c>
      <c r="L16" s="42"/>
      <c r="M16" s="41"/>
      <c r="N16" s="42"/>
    </row>
    <row r="17" s="1" customFormat="1" ht="25.8" customHeight="1" spans="1:14">
      <c r="A17" s="18"/>
      <c r="B17" s="24"/>
      <c r="C17" s="19" t="s">
        <v>149</v>
      </c>
      <c r="D17" s="25" t="s">
        <v>150</v>
      </c>
      <c r="E17" s="26"/>
      <c r="F17" s="27"/>
      <c r="G17" s="28" t="s">
        <v>54</v>
      </c>
      <c r="H17" s="28" t="s">
        <v>54</v>
      </c>
      <c r="I17" s="41">
        <v>10</v>
      </c>
      <c r="J17" s="42"/>
      <c r="K17" s="41">
        <v>10</v>
      </c>
      <c r="L17" s="42"/>
      <c r="M17" s="20"/>
      <c r="N17" s="22"/>
    </row>
    <row r="18" s="1" customFormat="1" ht="25.8" customHeight="1" spans="1:14">
      <c r="A18" s="18"/>
      <c r="B18" s="29"/>
      <c r="C18" s="19" t="s">
        <v>152</v>
      </c>
      <c r="D18" s="25" t="s">
        <v>153</v>
      </c>
      <c r="E18" s="26"/>
      <c r="F18" s="27"/>
      <c r="G18" s="23" t="s">
        <v>154</v>
      </c>
      <c r="H18" s="23" t="s">
        <v>154</v>
      </c>
      <c r="I18" s="41">
        <v>10</v>
      </c>
      <c r="J18" s="42"/>
      <c r="K18" s="41">
        <v>10</v>
      </c>
      <c r="L18" s="42"/>
      <c r="M18" s="41"/>
      <c r="N18" s="42"/>
    </row>
    <row r="19" s="1" customFormat="1" ht="25.8" customHeight="1" spans="1:14">
      <c r="A19" s="18"/>
      <c r="B19" s="19" t="s">
        <v>155</v>
      </c>
      <c r="C19" s="19" t="s">
        <v>66</v>
      </c>
      <c r="D19" s="25" t="s">
        <v>156</v>
      </c>
      <c r="E19" s="26"/>
      <c r="F19" s="27"/>
      <c r="G19" s="23" t="s">
        <v>157</v>
      </c>
      <c r="H19" s="23" t="s">
        <v>157</v>
      </c>
      <c r="I19" s="41">
        <v>5</v>
      </c>
      <c r="J19" s="42"/>
      <c r="K19" s="41">
        <v>5</v>
      </c>
      <c r="L19" s="42"/>
      <c r="M19" s="41"/>
      <c r="N19" s="42"/>
    </row>
    <row r="20" s="1" customFormat="1" ht="25.8" customHeight="1" spans="1:14">
      <c r="A20" s="18"/>
      <c r="B20" s="24"/>
      <c r="C20" s="19" t="s">
        <v>158</v>
      </c>
      <c r="D20" s="25" t="s">
        <v>159</v>
      </c>
      <c r="E20" s="26"/>
      <c r="F20" s="27"/>
      <c r="G20" s="23">
        <f>0</f>
        <v>0</v>
      </c>
      <c r="H20" s="23">
        <v>0</v>
      </c>
      <c r="I20" s="41">
        <v>5</v>
      </c>
      <c r="J20" s="42"/>
      <c r="K20" s="41">
        <v>5</v>
      </c>
      <c r="L20" s="42"/>
      <c r="M20" s="41"/>
      <c r="N20" s="42"/>
    </row>
    <row r="21" s="1" customFormat="1" ht="25.8" customHeight="1" spans="1:14">
      <c r="A21" s="18"/>
      <c r="B21" s="24"/>
      <c r="C21" s="1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41">
        <v>10</v>
      </c>
      <c r="L21" s="42"/>
      <c r="M21" s="41"/>
      <c r="N21" s="42"/>
    </row>
    <row r="22" s="1" customFormat="1" ht="25.8" customHeight="1" spans="1:14">
      <c r="A22" s="18"/>
      <c r="B22" s="24"/>
      <c r="C22" s="1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41"/>
      <c r="N22" s="42"/>
    </row>
    <row r="23" s="1" customFormat="1" ht="25.8" customHeight="1" spans="1:14">
      <c r="A23" s="18"/>
      <c r="B23" s="23" t="s">
        <v>165</v>
      </c>
      <c r="C23" s="1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41">
        <v>5</v>
      </c>
      <c r="L23" s="42"/>
      <c r="M23" s="41"/>
      <c r="N23" s="42"/>
    </row>
    <row r="24" s="1" customFormat="1" ht="25.8" customHeight="1" spans="1:14">
      <c r="A24" s="18"/>
      <c r="B24" s="23"/>
      <c r="C24" s="24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41"/>
      <c r="N24" s="42"/>
    </row>
    <row r="25" s="1" customFormat="1" ht="25.8" customHeight="1" spans="1:14">
      <c r="A25" s="33" t="s">
        <v>167</v>
      </c>
      <c r="B25" s="33"/>
      <c r="C25" s="33"/>
      <c r="D25" s="33"/>
      <c r="E25" s="33"/>
      <c r="F25" s="33"/>
      <c r="G25" s="33"/>
      <c r="H25" s="33"/>
      <c r="I25" s="33">
        <f>SUM(I14:I24)+I13</f>
        <v>100</v>
      </c>
      <c r="J25" s="33"/>
      <c r="K25" s="33">
        <f>SUM(K14:K24)+K13</f>
        <v>100</v>
      </c>
      <c r="L25" s="33"/>
      <c r="M25" s="43"/>
      <c r="N25" s="43"/>
    </row>
    <row r="26" s="1" customFormat="1" ht="25.8" customHeight="1" spans="1:14">
      <c r="A26" s="34" t="s">
        <v>168</v>
      </c>
      <c r="B26" s="35" t="s">
        <v>169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4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3.2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F4:G5"/>
    <mergeCell ref="H4:I5"/>
    <mergeCell ref="J4:K5"/>
    <mergeCell ref="L4:M5"/>
    <mergeCell ref="A4:B9"/>
    <mergeCell ref="C4:D5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21"/>
  <sheetViews>
    <sheetView topLeftCell="A5" workbookViewId="0">
      <selection activeCell="E5" sqref="E5:E17"/>
    </sheetView>
  </sheetViews>
  <sheetFormatPr defaultColWidth="9" defaultRowHeight="13.5"/>
  <cols>
    <col min="1" max="1" width="3.10833333333333" style="138" customWidth="1"/>
    <col min="2" max="2" width="19.2166666666667" style="2" customWidth="1"/>
    <col min="3" max="3" width="10.2166666666667" style="2" customWidth="1"/>
    <col min="4" max="4" width="6.775" style="2" customWidth="1"/>
    <col min="5" max="5" width="7.775" style="2" customWidth="1"/>
    <col min="6" max="6" width="7" style="2" customWidth="1"/>
    <col min="7" max="7" width="5.33333333333333" style="2" customWidth="1"/>
    <col min="8" max="8" width="8.33333333333333" style="2" customWidth="1"/>
    <col min="9" max="9" width="10.2166666666667" style="2" customWidth="1"/>
    <col min="10" max="10" width="6.10833333333333" style="138" customWidth="1"/>
    <col min="11" max="11" width="6.44166666666667" style="2" customWidth="1"/>
    <col min="12" max="16384" width="9" style="2"/>
  </cols>
  <sheetData>
    <row r="1" ht="72" customHeight="1" spans="1:11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="136" customFormat="1" ht="42" customHeight="1" spans="1:11">
      <c r="A2" s="140" t="s">
        <v>97</v>
      </c>
      <c r="B2" s="141" t="s">
        <v>98</v>
      </c>
      <c r="C2" s="142" t="s">
        <v>99</v>
      </c>
      <c r="D2" s="141" t="s">
        <v>100</v>
      </c>
      <c r="E2" s="141"/>
      <c r="F2" s="141"/>
      <c r="G2" s="141"/>
      <c r="H2" s="141"/>
      <c r="I2" s="141"/>
      <c r="J2" s="140" t="s">
        <v>101</v>
      </c>
      <c r="K2" s="140" t="s">
        <v>102</v>
      </c>
    </row>
    <row r="3" s="136" customFormat="1" ht="42" customHeight="1" spans="1:11">
      <c r="A3" s="143"/>
      <c r="B3" s="141"/>
      <c r="C3" s="142"/>
      <c r="D3" s="141" t="s">
        <v>5</v>
      </c>
      <c r="E3" s="141"/>
      <c r="F3" s="141"/>
      <c r="G3" s="141"/>
      <c r="H3" s="141" t="s">
        <v>103</v>
      </c>
      <c r="I3" s="141" t="s">
        <v>104</v>
      </c>
      <c r="J3" s="143"/>
      <c r="K3" s="143"/>
    </row>
    <row r="4" s="136" customFormat="1" ht="42" customHeight="1" spans="1:11">
      <c r="A4" s="144"/>
      <c r="B4" s="141"/>
      <c r="C4" s="142"/>
      <c r="D4" s="142" t="s">
        <v>105</v>
      </c>
      <c r="E4" s="141" t="s">
        <v>106</v>
      </c>
      <c r="F4" s="141" t="s">
        <v>107</v>
      </c>
      <c r="G4" s="141" t="s">
        <v>108</v>
      </c>
      <c r="H4" s="141"/>
      <c r="I4" s="142"/>
      <c r="J4" s="144"/>
      <c r="K4" s="143"/>
    </row>
    <row r="5" s="136" customFormat="1" ht="42" customHeight="1" spans="1:11">
      <c r="A5" s="145">
        <f>ROW()-4</f>
        <v>1</v>
      </c>
      <c r="B5" s="146" t="s">
        <v>109</v>
      </c>
      <c r="C5" s="147" t="s">
        <v>110</v>
      </c>
      <c r="D5" s="145">
        <f>E5+F5+G5</f>
        <v>563</v>
      </c>
      <c r="E5" s="147">
        <v>339</v>
      </c>
      <c r="F5" s="147">
        <v>224</v>
      </c>
      <c r="G5" s="147"/>
      <c r="H5" s="147">
        <v>475</v>
      </c>
      <c r="I5" s="150">
        <f>H5/D5</f>
        <v>0.843694493783304</v>
      </c>
      <c r="J5" s="151">
        <v>98</v>
      </c>
      <c r="K5" s="145"/>
    </row>
    <row r="6" s="137" customFormat="1" ht="42" customHeight="1" spans="1:11">
      <c r="A6" s="145">
        <f>ROW()-4</f>
        <v>2</v>
      </c>
      <c r="B6" s="146" t="s">
        <v>111</v>
      </c>
      <c r="C6" s="147" t="s">
        <v>110</v>
      </c>
      <c r="D6" s="145">
        <f>E6+F6+G6</f>
        <v>252</v>
      </c>
      <c r="E6" s="145">
        <v>252</v>
      </c>
      <c r="F6" s="145"/>
      <c r="G6" s="145"/>
      <c r="H6" s="145">
        <v>252</v>
      </c>
      <c r="I6" s="150">
        <f>H6/D6</f>
        <v>1</v>
      </c>
      <c r="J6" s="145">
        <v>100</v>
      </c>
      <c r="K6" s="149"/>
    </row>
    <row r="7" s="137" customFormat="1" ht="42" customHeight="1" spans="1:11">
      <c r="A7" s="145">
        <f t="shared" ref="A7:A17" si="0">ROW()-4</f>
        <v>3</v>
      </c>
      <c r="B7" s="146" t="s">
        <v>112</v>
      </c>
      <c r="C7" s="147" t="s">
        <v>110</v>
      </c>
      <c r="D7" s="145">
        <f t="shared" ref="D7:D15" si="1">E7+F7+G7</f>
        <v>106</v>
      </c>
      <c r="E7" s="145">
        <v>106</v>
      </c>
      <c r="F7" s="145"/>
      <c r="G7" s="145"/>
      <c r="H7" s="145">
        <v>106</v>
      </c>
      <c r="I7" s="150">
        <f t="shared" ref="I7:I15" si="2">H7/D7</f>
        <v>1</v>
      </c>
      <c r="J7" s="145">
        <v>100</v>
      </c>
      <c r="K7" s="149"/>
    </row>
    <row r="8" s="137" customFormat="1" ht="42" customHeight="1" spans="1:11">
      <c r="A8" s="145">
        <f t="shared" si="0"/>
        <v>4</v>
      </c>
      <c r="B8" s="146" t="s">
        <v>113</v>
      </c>
      <c r="C8" s="147" t="s">
        <v>110</v>
      </c>
      <c r="D8" s="145">
        <f t="shared" ref="D8:D11" si="3">E8+F8+G8</f>
        <v>15</v>
      </c>
      <c r="E8" s="145">
        <v>15</v>
      </c>
      <c r="F8" s="145"/>
      <c r="G8" s="145"/>
      <c r="H8" s="145">
        <v>15</v>
      </c>
      <c r="I8" s="150">
        <f t="shared" si="2"/>
        <v>1</v>
      </c>
      <c r="J8" s="145">
        <v>100</v>
      </c>
      <c r="K8" s="149"/>
    </row>
    <row r="9" s="137" customFormat="1" ht="42" customHeight="1" spans="1:11">
      <c r="A9" s="145">
        <f t="shared" si="0"/>
        <v>5</v>
      </c>
      <c r="B9" s="146" t="s">
        <v>114</v>
      </c>
      <c r="C9" s="147" t="s">
        <v>110</v>
      </c>
      <c r="D9" s="145">
        <f t="shared" si="3"/>
        <v>20</v>
      </c>
      <c r="E9" s="145">
        <v>20</v>
      </c>
      <c r="F9" s="145"/>
      <c r="G9" s="145"/>
      <c r="H9" s="145">
        <v>20</v>
      </c>
      <c r="I9" s="150">
        <f t="shared" si="2"/>
        <v>1</v>
      </c>
      <c r="J9" s="145">
        <v>100</v>
      </c>
      <c r="K9" s="149"/>
    </row>
    <row r="10" s="137" customFormat="1" ht="42" customHeight="1" spans="1:11">
      <c r="A10" s="145">
        <f t="shared" si="0"/>
        <v>6</v>
      </c>
      <c r="B10" s="146" t="s">
        <v>115</v>
      </c>
      <c r="C10" s="147" t="s">
        <v>110</v>
      </c>
      <c r="D10" s="145">
        <f t="shared" si="3"/>
        <v>83</v>
      </c>
      <c r="E10" s="145">
        <v>83</v>
      </c>
      <c r="F10" s="145"/>
      <c r="G10" s="145"/>
      <c r="H10" s="145">
        <v>83</v>
      </c>
      <c r="I10" s="150">
        <f t="shared" si="2"/>
        <v>1</v>
      </c>
      <c r="J10" s="145">
        <v>100</v>
      </c>
      <c r="K10" s="149"/>
    </row>
    <row r="11" s="137" customFormat="1" ht="42" customHeight="1" spans="1:11">
      <c r="A11" s="145">
        <f t="shared" si="0"/>
        <v>7</v>
      </c>
      <c r="B11" s="146" t="s">
        <v>116</v>
      </c>
      <c r="C11" s="147" t="s">
        <v>110</v>
      </c>
      <c r="D11" s="145">
        <f t="shared" si="3"/>
        <v>295</v>
      </c>
      <c r="E11" s="145">
        <v>95</v>
      </c>
      <c r="F11" s="145">
        <v>200</v>
      </c>
      <c r="G11" s="145"/>
      <c r="H11" s="145">
        <v>211</v>
      </c>
      <c r="I11" s="150">
        <f t="shared" si="2"/>
        <v>0.715254237288136</v>
      </c>
      <c r="J11" s="145">
        <v>97</v>
      </c>
      <c r="K11" s="149"/>
    </row>
    <row r="12" s="137" customFormat="1" ht="42" customHeight="1" spans="1:11">
      <c r="A12" s="145">
        <f t="shared" si="0"/>
        <v>8</v>
      </c>
      <c r="B12" s="146" t="s">
        <v>117</v>
      </c>
      <c r="C12" s="147" t="s">
        <v>110</v>
      </c>
      <c r="D12" s="145">
        <f t="shared" si="1"/>
        <v>113</v>
      </c>
      <c r="E12" s="145">
        <v>32</v>
      </c>
      <c r="F12" s="145">
        <v>81</v>
      </c>
      <c r="G12" s="145"/>
      <c r="H12" s="145">
        <v>113</v>
      </c>
      <c r="I12" s="150">
        <f t="shared" si="2"/>
        <v>1</v>
      </c>
      <c r="J12" s="145">
        <v>100</v>
      </c>
      <c r="K12" s="149"/>
    </row>
    <row r="13" s="137" customFormat="1" ht="42" customHeight="1" spans="1:11">
      <c r="A13" s="145">
        <f t="shared" si="0"/>
        <v>9</v>
      </c>
      <c r="B13" s="146" t="s">
        <v>118</v>
      </c>
      <c r="C13" s="147" t="s">
        <v>110</v>
      </c>
      <c r="D13" s="145">
        <f t="shared" si="1"/>
        <v>60</v>
      </c>
      <c r="E13" s="145"/>
      <c r="F13" s="145">
        <v>60</v>
      </c>
      <c r="G13" s="145"/>
      <c r="H13" s="145">
        <v>60</v>
      </c>
      <c r="I13" s="150">
        <f t="shared" si="2"/>
        <v>1</v>
      </c>
      <c r="J13" s="145">
        <v>100</v>
      </c>
      <c r="K13" s="145"/>
    </row>
    <row r="14" s="137" customFormat="1" ht="42" customHeight="1" spans="1:11">
      <c r="A14" s="145">
        <f t="shared" si="0"/>
        <v>10</v>
      </c>
      <c r="B14" s="148" t="s">
        <v>119</v>
      </c>
      <c r="C14" s="147" t="s">
        <v>110</v>
      </c>
      <c r="D14" s="145">
        <f t="shared" si="1"/>
        <v>3</v>
      </c>
      <c r="E14" s="145">
        <v>3</v>
      </c>
      <c r="F14" s="145"/>
      <c r="G14" s="145"/>
      <c r="H14" s="145">
        <v>3</v>
      </c>
      <c r="I14" s="150">
        <f t="shared" si="2"/>
        <v>1</v>
      </c>
      <c r="J14" s="145">
        <v>100</v>
      </c>
      <c r="K14" s="149"/>
    </row>
    <row r="15" s="137" customFormat="1" ht="42" customHeight="1" spans="1:11">
      <c r="A15" s="145">
        <f t="shared" si="0"/>
        <v>11</v>
      </c>
      <c r="B15" s="149" t="s">
        <v>120</v>
      </c>
      <c r="C15" s="147" t="s">
        <v>110</v>
      </c>
      <c r="D15" s="145">
        <f t="shared" si="1"/>
        <v>700</v>
      </c>
      <c r="E15" s="145">
        <v>700</v>
      </c>
      <c r="F15" s="145"/>
      <c r="G15" s="145"/>
      <c r="H15" s="145">
        <v>342</v>
      </c>
      <c r="I15" s="150">
        <f t="shared" si="2"/>
        <v>0.488571428571429</v>
      </c>
      <c r="J15" s="145">
        <v>95</v>
      </c>
      <c r="K15" s="149"/>
    </row>
    <row r="16" s="137" customFormat="1" ht="42" customHeight="1" spans="1:11">
      <c r="A16" s="145">
        <f t="shared" si="0"/>
        <v>12</v>
      </c>
      <c r="B16" s="148" t="s">
        <v>121</v>
      </c>
      <c r="C16" s="147" t="s">
        <v>110</v>
      </c>
      <c r="D16" s="145">
        <v>80</v>
      </c>
      <c r="E16" s="145">
        <v>80</v>
      </c>
      <c r="F16" s="145"/>
      <c r="G16" s="145"/>
      <c r="H16" s="145">
        <v>80</v>
      </c>
      <c r="I16" s="150">
        <f t="shared" ref="I16:I17" si="4">H16/D16</f>
        <v>1</v>
      </c>
      <c r="J16" s="145">
        <v>100</v>
      </c>
      <c r="K16" s="149"/>
    </row>
    <row r="17" s="137" customFormat="1" ht="42" customHeight="1" spans="1:11">
      <c r="A17" s="145">
        <f t="shared" si="0"/>
        <v>13</v>
      </c>
      <c r="B17" s="149" t="s">
        <v>122</v>
      </c>
      <c r="C17" s="147" t="s">
        <v>110</v>
      </c>
      <c r="D17" s="145">
        <f t="shared" ref="D17" si="5">E17+F17+G17</f>
        <v>21.5</v>
      </c>
      <c r="E17" s="145"/>
      <c r="F17" s="145">
        <v>21.5</v>
      </c>
      <c r="G17" s="145"/>
      <c r="H17" s="145">
        <v>21.5</v>
      </c>
      <c r="I17" s="150">
        <f t="shared" si="4"/>
        <v>1</v>
      </c>
      <c r="J17" s="145">
        <v>100</v>
      </c>
      <c r="K17" s="149"/>
    </row>
    <row r="18" s="137" customFormat="1" ht="12" spans="1:10">
      <c r="A18" s="136"/>
      <c r="J18" s="136"/>
    </row>
    <row r="19" s="137" customFormat="1" ht="12" spans="1:10">
      <c r="A19" s="136"/>
      <c r="J19" s="136"/>
    </row>
    <row r="20" s="137" customFormat="1" ht="12" spans="1:10">
      <c r="A20" s="136"/>
      <c r="J20" s="136"/>
    </row>
    <row r="21" s="137" customFormat="1" ht="12" spans="1:10">
      <c r="A21" s="136"/>
      <c r="J21" s="136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554861111111111" right="0.357638888888889" top="0.409027777777778" bottom="0.409027777777778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N29"/>
  <sheetViews>
    <sheetView topLeftCell="A2" workbookViewId="0">
      <selection activeCell="H14" sqref="H14"/>
    </sheetView>
  </sheetViews>
  <sheetFormatPr defaultColWidth="9" defaultRowHeight="24" customHeight="1"/>
  <cols>
    <col min="1" max="3" width="9" style="2"/>
    <col min="4" max="4" width="7" style="2" customWidth="1"/>
    <col min="5" max="5" width="9.775" style="2" customWidth="1"/>
    <col min="6" max="6" width="3.775" style="2" customWidth="1"/>
    <col min="7" max="7" width="5.21666666666667" style="2" customWidth="1"/>
    <col min="8" max="8" width="6" style="2" customWidth="1"/>
    <col min="9" max="9" width="4.44166666666667" style="2" customWidth="1"/>
    <col min="10" max="10" width="3" style="2" customWidth="1"/>
    <col min="11" max="11" width="6.88333333333333" style="2" customWidth="1"/>
    <col min="12" max="12" width="2.775" style="2" customWidth="1"/>
    <col min="13" max="13" width="6.10833333333333" style="2" customWidth="1"/>
    <col min="14" max="14" width="5.775" style="2" customWidth="1"/>
    <col min="15" max="16384" width="9" style="2"/>
  </cols>
  <sheetData>
    <row r="1" ht="40.8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12" t="s">
        <v>124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127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1" customHeight="1" spans="1:14">
      <c r="A6" s="5"/>
      <c r="B6" s="5"/>
      <c r="C6" s="7" t="s">
        <v>131</v>
      </c>
      <c r="D6" s="7"/>
      <c r="E6" s="5">
        <f>E7+E8+E9</f>
        <v>563</v>
      </c>
      <c r="F6" s="8">
        <f>F7+F8+F9</f>
        <v>563</v>
      </c>
      <c r="G6" s="8"/>
      <c r="H6" s="8">
        <f>H7+H8+H9</f>
        <v>475</v>
      </c>
      <c r="I6" s="8"/>
      <c r="J6" s="5">
        <v>10</v>
      </c>
      <c r="K6" s="5"/>
      <c r="L6" s="40">
        <f>H6/F6</f>
        <v>0.843694493783304</v>
      </c>
      <c r="M6" s="5"/>
      <c r="N6" s="5">
        <v>8.4</v>
      </c>
    </row>
    <row r="7" ht="21" customHeight="1" spans="1:14">
      <c r="A7" s="5"/>
      <c r="B7" s="5"/>
      <c r="C7" s="5" t="s">
        <v>132</v>
      </c>
      <c r="D7" s="5"/>
      <c r="E7" s="5">
        <v>339</v>
      </c>
      <c r="F7" s="5">
        <v>339</v>
      </c>
      <c r="G7" s="5"/>
      <c r="H7" s="5">
        <v>251</v>
      </c>
      <c r="I7" s="5"/>
      <c r="J7" s="5" t="s">
        <v>133</v>
      </c>
      <c r="K7" s="5"/>
      <c r="L7" s="40"/>
      <c r="M7" s="5"/>
      <c r="N7" s="5" t="s">
        <v>133</v>
      </c>
    </row>
    <row r="8" ht="21" customHeight="1" spans="1:14">
      <c r="A8" s="5"/>
      <c r="B8" s="5"/>
      <c r="C8" s="5" t="s">
        <v>134</v>
      </c>
      <c r="D8" s="5"/>
      <c r="E8" s="5">
        <v>224</v>
      </c>
      <c r="F8" s="5">
        <v>224</v>
      </c>
      <c r="G8" s="5"/>
      <c r="H8" s="5">
        <v>224</v>
      </c>
      <c r="I8" s="5"/>
      <c r="J8" s="5" t="s">
        <v>133</v>
      </c>
      <c r="K8" s="5"/>
      <c r="L8" s="5"/>
      <c r="M8" s="5"/>
      <c r="N8" s="5" t="s">
        <v>133</v>
      </c>
    </row>
    <row r="9" ht="21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21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55.2" customHeight="1" spans="1:14">
      <c r="A11" s="5"/>
      <c r="B11" s="130" t="s">
        <v>138</v>
      </c>
      <c r="C11" s="10"/>
      <c r="D11" s="10"/>
      <c r="E11" s="10"/>
      <c r="F11" s="10"/>
      <c r="G11" s="11"/>
      <c r="H11" s="6" t="s">
        <v>139</v>
      </c>
      <c r="I11" s="6"/>
      <c r="J11" s="6"/>
      <c r="K11" s="6"/>
      <c r="L11" s="6"/>
      <c r="M11" s="6"/>
      <c r="N11" s="6"/>
    </row>
    <row r="12" ht="30" customHeight="1" spans="1:14">
      <c r="A12" s="65" t="s">
        <v>140</v>
      </c>
      <c r="B12" s="23" t="s">
        <v>20</v>
      </c>
      <c r="C12" s="23" t="s">
        <v>21</v>
      </c>
      <c r="D12" s="41" t="s">
        <v>22</v>
      </c>
      <c r="E12" s="66"/>
      <c r="F12" s="42"/>
      <c r="G12" s="23" t="s">
        <v>23</v>
      </c>
      <c r="H12" s="23" t="s">
        <v>24</v>
      </c>
      <c r="I12" s="41" t="s">
        <v>8</v>
      </c>
      <c r="J12" s="42"/>
      <c r="K12" s="41" t="s">
        <v>9</v>
      </c>
      <c r="L12" s="42"/>
      <c r="M12" s="41" t="s">
        <v>141</v>
      </c>
      <c r="N12" s="42"/>
    </row>
    <row r="13" ht="27.9" customHeight="1" spans="1:14">
      <c r="A13" s="67"/>
      <c r="B13" s="19" t="s">
        <v>142</v>
      </c>
      <c r="C13" s="19" t="s">
        <v>143</v>
      </c>
      <c r="D13" s="20" t="s">
        <v>144</v>
      </c>
      <c r="E13" s="21"/>
      <c r="F13" s="22"/>
      <c r="G13" s="23">
        <v>25.16</v>
      </c>
      <c r="H13" s="23">
        <v>25.16</v>
      </c>
      <c r="I13" s="41">
        <v>10</v>
      </c>
      <c r="J13" s="42"/>
      <c r="K13" s="41">
        <v>10</v>
      </c>
      <c r="L13" s="42"/>
      <c r="M13" s="41"/>
      <c r="N13" s="42"/>
    </row>
    <row r="14" ht="27.9" customHeight="1" spans="1:14">
      <c r="A14" s="67"/>
      <c r="B14" s="24"/>
      <c r="C14" s="19" t="s">
        <v>145</v>
      </c>
      <c r="D14" s="25" t="s">
        <v>146</v>
      </c>
      <c r="E14" s="26"/>
      <c r="F14" s="27"/>
      <c r="G14" s="28" t="s">
        <v>39</v>
      </c>
      <c r="H14" s="23" t="s">
        <v>39</v>
      </c>
      <c r="I14" s="41">
        <v>10</v>
      </c>
      <c r="J14" s="42"/>
      <c r="K14" s="41">
        <v>10</v>
      </c>
      <c r="L14" s="42"/>
      <c r="M14" s="41"/>
      <c r="N14" s="42"/>
    </row>
    <row r="15" ht="27.9" customHeight="1" spans="1:14">
      <c r="A15" s="67"/>
      <c r="B15" s="24"/>
      <c r="C15" s="24"/>
      <c r="D15" s="25" t="s">
        <v>147</v>
      </c>
      <c r="E15" s="26"/>
      <c r="F15" s="27"/>
      <c r="G15" s="28">
        <f>100%</f>
        <v>1</v>
      </c>
      <c r="H15" s="28">
        <f>100%</f>
        <v>1</v>
      </c>
      <c r="I15" s="41">
        <v>10</v>
      </c>
      <c r="J15" s="42"/>
      <c r="K15" s="41">
        <v>10</v>
      </c>
      <c r="L15" s="42"/>
      <c r="M15" s="41"/>
      <c r="N15" s="42"/>
    </row>
    <row r="16" ht="27.9" customHeight="1" spans="1:14">
      <c r="A16" s="67"/>
      <c r="B16" s="24"/>
      <c r="C16" s="29"/>
      <c r="D16" s="25" t="s">
        <v>148</v>
      </c>
      <c r="E16" s="26"/>
      <c r="F16" s="27"/>
      <c r="G16" s="28" t="s">
        <v>39</v>
      </c>
      <c r="H16" s="23" t="s">
        <v>39</v>
      </c>
      <c r="I16" s="41">
        <v>10</v>
      </c>
      <c r="J16" s="42"/>
      <c r="K16" s="41">
        <v>10</v>
      </c>
      <c r="L16" s="42"/>
      <c r="M16" s="41"/>
      <c r="N16" s="42"/>
    </row>
    <row r="17" ht="39" customHeight="1" spans="1:14">
      <c r="A17" s="67"/>
      <c r="B17" s="24"/>
      <c r="C17" s="19" t="s">
        <v>149</v>
      </c>
      <c r="D17" s="25" t="s">
        <v>150</v>
      </c>
      <c r="E17" s="26"/>
      <c r="F17" s="27"/>
      <c r="G17" s="28" t="s">
        <v>54</v>
      </c>
      <c r="H17" s="28">
        <v>0.84</v>
      </c>
      <c r="I17" s="41">
        <v>10</v>
      </c>
      <c r="J17" s="42"/>
      <c r="K17" s="41">
        <v>8</v>
      </c>
      <c r="L17" s="42"/>
      <c r="M17" s="20" t="s">
        <v>151</v>
      </c>
      <c r="N17" s="22"/>
    </row>
    <row r="18" ht="27.9" customHeight="1" spans="1:14">
      <c r="A18" s="67"/>
      <c r="B18" s="29"/>
      <c r="C18" s="19" t="s">
        <v>152</v>
      </c>
      <c r="D18" s="25" t="s">
        <v>153</v>
      </c>
      <c r="E18" s="26"/>
      <c r="F18" s="27"/>
      <c r="G18" s="23" t="s">
        <v>154</v>
      </c>
      <c r="H18" s="23" t="s">
        <v>154</v>
      </c>
      <c r="I18" s="41">
        <v>10</v>
      </c>
      <c r="J18" s="42"/>
      <c r="K18" s="41">
        <v>10</v>
      </c>
      <c r="L18" s="42"/>
      <c r="M18" s="41"/>
      <c r="N18" s="42"/>
    </row>
    <row r="19" ht="27.9" customHeight="1" spans="1:14">
      <c r="A19" s="67"/>
      <c r="B19" s="19" t="s">
        <v>155</v>
      </c>
      <c r="C19" s="19" t="s">
        <v>66</v>
      </c>
      <c r="D19" s="25" t="s">
        <v>156</v>
      </c>
      <c r="E19" s="26"/>
      <c r="F19" s="27"/>
      <c r="G19" s="23" t="s">
        <v>157</v>
      </c>
      <c r="H19" s="23" t="s">
        <v>157</v>
      </c>
      <c r="I19" s="41">
        <v>5</v>
      </c>
      <c r="J19" s="42"/>
      <c r="K19" s="41">
        <v>5</v>
      </c>
      <c r="L19" s="42"/>
      <c r="M19" s="41"/>
      <c r="N19" s="42"/>
    </row>
    <row r="20" ht="27.9" customHeight="1" spans="1:14">
      <c r="A20" s="67"/>
      <c r="B20" s="24"/>
      <c r="C20" s="19" t="s">
        <v>158</v>
      </c>
      <c r="D20" s="25" t="s">
        <v>159</v>
      </c>
      <c r="E20" s="26"/>
      <c r="F20" s="27"/>
      <c r="G20" s="23">
        <f>0</f>
        <v>0</v>
      </c>
      <c r="H20" s="23">
        <v>0</v>
      </c>
      <c r="I20" s="41">
        <v>5</v>
      </c>
      <c r="J20" s="42"/>
      <c r="K20" s="41">
        <v>5</v>
      </c>
      <c r="L20" s="42"/>
      <c r="M20" s="41"/>
      <c r="N20" s="42"/>
    </row>
    <row r="21" ht="27.9" customHeight="1" spans="1:14">
      <c r="A21" s="67"/>
      <c r="B21" s="24"/>
      <c r="C21" s="1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41">
        <v>10</v>
      </c>
      <c r="L21" s="42"/>
      <c r="M21" s="41"/>
      <c r="N21" s="42"/>
    </row>
    <row r="22" ht="27.9" customHeight="1" spans="1:14">
      <c r="A22" s="67"/>
      <c r="B22" s="24"/>
      <c r="C22" s="1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41">
        <v>10</v>
      </c>
      <c r="L22" s="42"/>
      <c r="M22" s="41"/>
      <c r="N22" s="42"/>
    </row>
    <row r="23" ht="27.9" customHeight="1" spans="1:14">
      <c r="A23" s="67"/>
      <c r="B23" s="23" t="s">
        <v>165</v>
      </c>
      <c r="C23" s="1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41">
        <v>5</v>
      </c>
      <c r="L23" s="42"/>
      <c r="M23" s="41"/>
      <c r="N23" s="42"/>
    </row>
    <row r="24" ht="27.9" customHeight="1" spans="1:14">
      <c r="A24" s="67"/>
      <c r="B24" s="23"/>
      <c r="C24" s="24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41">
        <v>5</v>
      </c>
      <c r="L24" s="42"/>
      <c r="M24" s="41"/>
      <c r="N24" s="42"/>
    </row>
    <row r="25" customHeight="1" spans="1:14">
      <c r="A25" s="33" t="s">
        <v>167</v>
      </c>
      <c r="B25" s="33"/>
      <c r="C25" s="33"/>
      <c r="D25" s="33"/>
      <c r="E25" s="33"/>
      <c r="F25" s="33"/>
      <c r="G25" s="33"/>
      <c r="H25" s="33"/>
      <c r="I25" s="33">
        <f>SUM(I13:I24)</f>
        <v>100</v>
      </c>
      <c r="J25" s="33"/>
      <c r="K25" s="33">
        <f>SUM(K13:K24)</f>
        <v>98</v>
      </c>
      <c r="L25" s="33"/>
      <c r="M25" s="43"/>
      <c r="N25" s="43"/>
    </row>
    <row r="26" customHeight="1" spans="1:14">
      <c r="A26" s="34" t="s">
        <v>168</v>
      </c>
      <c r="B26" s="35" t="s">
        <v>169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4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4.4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409027777777778" bottom="0.2125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N29"/>
  <sheetViews>
    <sheetView topLeftCell="A2" workbookViewId="0">
      <selection activeCell="D21" sqref="D21:F21"/>
    </sheetView>
  </sheetViews>
  <sheetFormatPr defaultColWidth="9" defaultRowHeight="24" customHeight="1"/>
  <cols>
    <col min="1" max="1" width="7.44166666666667" style="2" customWidth="1"/>
    <col min="2" max="2" width="7.88333333333333" style="2" customWidth="1"/>
    <col min="3" max="3" width="9" style="2"/>
    <col min="4" max="4" width="7.88333333333333" style="2" customWidth="1"/>
    <col min="5" max="5" width="9.775" style="2" customWidth="1"/>
    <col min="6" max="6" width="3.775" style="2" customWidth="1"/>
    <col min="7" max="7" width="5.66666666666667" style="2" customWidth="1"/>
    <col min="8" max="8" width="5.10833333333333" style="2" customWidth="1"/>
    <col min="9" max="9" width="5.88333333333333" style="2" customWidth="1"/>
    <col min="10" max="10" width="3" style="2" customWidth="1"/>
    <col min="11" max="11" width="6.88333333333333" style="2" customWidth="1"/>
    <col min="12" max="12" width="2.775" style="2" customWidth="1"/>
    <col min="13" max="13" width="4.10833333333333" style="2" customWidth="1"/>
    <col min="14" max="14" width="6.55833333333333" style="2" customWidth="1"/>
    <col min="15" max="16384" width="9" style="2"/>
  </cols>
  <sheetData>
    <row r="1" ht="34.8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173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174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Height="1" spans="1:14">
      <c r="A6" s="5"/>
      <c r="B6" s="5"/>
      <c r="C6" s="7" t="s">
        <v>131</v>
      </c>
      <c r="D6" s="7"/>
      <c r="E6" s="5">
        <f>E7+E8+E9</f>
        <v>252</v>
      </c>
      <c r="F6" s="8">
        <f>F7+F8+F9</f>
        <v>252</v>
      </c>
      <c r="G6" s="8"/>
      <c r="H6" s="8">
        <f>H7+H8+H9</f>
        <v>252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customHeight="1" spans="1:14">
      <c r="A7" s="5"/>
      <c r="B7" s="5"/>
      <c r="C7" s="5" t="s">
        <v>132</v>
      </c>
      <c r="D7" s="5"/>
      <c r="E7" s="5">
        <v>252</v>
      </c>
      <c r="F7" s="5">
        <v>252</v>
      </c>
      <c r="G7" s="5"/>
      <c r="H7" s="5">
        <v>252</v>
      </c>
      <c r="I7" s="5"/>
      <c r="J7" s="5" t="s">
        <v>133</v>
      </c>
      <c r="K7" s="5"/>
      <c r="L7" s="40"/>
      <c r="M7" s="5"/>
      <c r="N7" s="5" t="s">
        <v>133</v>
      </c>
    </row>
    <row r="8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51.6" customHeight="1" spans="1:14">
      <c r="A11" s="5"/>
      <c r="B11" s="130" t="s">
        <v>175</v>
      </c>
      <c r="C11" s="10"/>
      <c r="D11" s="10"/>
      <c r="E11" s="10"/>
      <c r="F11" s="10"/>
      <c r="G11" s="11"/>
      <c r="H11" s="6" t="s">
        <v>176</v>
      </c>
      <c r="I11" s="6"/>
      <c r="J11" s="6"/>
      <c r="K11" s="6"/>
      <c r="L11" s="6"/>
      <c r="M11" s="6"/>
      <c r="N11" s="6"/>
    </row>
    <row r="12" ht="30" customHeight="1" spans="1:14">
      <c r="A12" s="13" t="s">
        <v>140</v>
      </c>
      <c r="B12" s="14" t="s">
        <v>20</v>
      </c>
      <c r="C12" s="14" t="s">
        <v>21</v>
      </c>
      <c r="D12" s="15" t="s">
        <v>22</v>
      </c>
      <c r="E12" s="16"/>
      <c r="F12" s="17"/>
      <c r="G12" s="14" t="s">
        <v>23</v>
      </c>
      <c r="H12" s="14" t="s">
        <v>24</v>
      </c>
      <c r="I12" s="15" t="s">
        <v>8</v>
      </c>
      <c r="J12" s="17"/>
      <c r="K12" s="15" t="s">
        <v>9</v>
      </c>
      <c r="L12" s="17"/>
      <c r="M12" s="15" t="s">
        <v>141</v>
      </c>
      <c r="N12" s="17"/>
    </row>
    <row r="13" ht="27.9" customHeight="1" spans="1:14">
      <c r="A13" s="18"/>
      <c r="B13" s="49" t="s">
        <v>142</v>
      </c>
      <c r="C13" s="49" t="s">
        <v>143</v>
      </c>
      <c r="D13" s="50" t="s">
        <v>144</v>
      </c>
      <c r="E13" s="51"/>
      <c r="F13" s="52"/>
      <c r="G13" s="14">
        <v>25.16</v>
      </c>
      <c r="H13" s="14">
        <v>25.16</v>
      </c>
      <c r="I13" s="15">
        <v>10</v>
      </c>
      <c r="J13" s="17"/>
      <c r="K13" s="15">
        <v>10</v>
      </c>
      <c r="L13" s="17"/>
      <c r="M13" s="15"/>
      <c r="N13" s="17"/>
    </row>
    <row r="14" ht="21" customHeight="1" spans="1:14">
      <c r="A14" s="18"/>
      <c r="B14" s="53"/>
      <c r="C14" s="49" t="s">
        <v>145</v>
      </c>
      <c r="D14" s="110" t="s">
        <v>146</v>
      </c>
      <c r="E14" s="111"/>
      <c r="F14" s="112"/>
      <c r="G14" s="40" t="s">
        <v>39</v>
      </c>
      <c r="H14" s="14" t="s">
        <v>39</v>
      </c>
      <c r="I14" s="15">
        <v>10</v>
      </c>
      <c r="J14" s="17"/>
      <c r="K14" s="15">
        <v>10</v>
      </c>
      <c r="L14" s="17"/>
      <c r="M14" s="15"/>
      <c r="N14" s="17"/>
    </row>
    <row r="15" ht="21" customHeight="1" spans="1:14">
      <c r="A15" s="18"/>
      <c r="B15" s="53"/>
      <c r="C15" s="53"/>
      <c r="D15" s="110" t="s">
        <v>147</v>
      </c>
      <c r="E15" s="111"/>
      <c r="F15" s="112"/>
      <c r="G15" s="40">
        <f>100%</f>
        <v>1</v>
      </c>
      <c r="H15" s="113">
        <f>100%</f>
        <v>1</v>
      </c>
      <c r="I15" s="15">
        <v>10</v>
      </c>
      <c r="J15" s="17"/>
      <c r="K15" s="15">
        <v>10</v>
      </c>
      <c r="L15" s="17"/>
      <c r="M15" s="15"/>
      <c r="N15" s="17"/>
    </row>
    <row r="16" ht="21" customHeight="1" spans="1:14">
      <c r="A16" s="18"/>
      <c r="B16" s="53"/>
      <c r="C16" s="54"/>
      <c r="D16" s="110" t="s">
        <v>148</v>
      </c>
      <c r="E16" s="111"/>
      <c r="F16" s="112"/>
      <c r="G16" s="113" t="s">
        <v>39</v>
      </c>
      <c r="H16" s="14" t="s">
        <v>39</v>
      </c>
      <c r="I16" s="15">
        <v>10</v>
      </c>
      <c r="J16" s="17"/>
      <c r="K16" s="15">
        <v>10</v>
      </c>
      <c r="L16" s="17"/>
      <c r="M16" s="15"/>
      <c r="N16" s="17"/>
    </row>
    <row r="17" ht="21" customHeight="1" spans="1:14">
      <c r="A17" s="18"/>
      <c r="B17" s="53"/>
      <c r="C17" s="49" t="s">
        <v>149</v>
      </c>
      <c r="D17" s="110" t="s">
        <v>150</v>
      </c>
      <c r="E17" s="111"/>
      <c r="F17" s="112"/>
      <c r="G17" s="113" t="s">
        <v>54</v>
      </c>
      <c r="H17" s="113" t="s">
        <v>54</v>
      </c>
      <c r="I17" s="15">
        <v>10</v>
      </c>
      <c r="J17" s="17"/>
      <c r="K17" s="15">
        <v>10</v>
      </c>
      <c r="L17" s="17"/>
      <c r="M17" s="60"/>
      <c r="N17" s="61"/>
    </row>
    <row r="18" ht="21" customHeight="1" spans="1:14">
      <c r="A18" s="18"/>
      <c r="B18" s="54"/>
      <c r="C18" s="49" t="s">
        <v>152</v>
      </c>
      <c r="D18" s="110" t="s">
        <v>153</v>
      </c>
      <c r="E18" s="111"/>
      <c r="F18" s="112"/>
      <c r="G18" s="23" t="s">
        <v>154</v>
      </c>
      <c r="H18" s="23" t="s">
        <v>154</v>
      </c>
      <c r="I18" s="15">
        <v>10</v>
      </c>
      <c r="J18" s="17"/>
      <c r="K18" s="15">
        <v>10</v>
      </c>
      <c r="L18" s="17"/>
      <c r="M18" s="15"/>
      <c r="N18" s="17"/>
    </row>
    <row r="19" ht="27.9" customHeight="1" spans="1:14">
      <c r="A19" s="18"/>
      <c r="B19" s="49" t="s">
        <v>155</v>
      </c>
      <c r="C19" s="49" t="s">
        <v>66</v>
      </c>
      <c r="D19" s="110" t="s">
        <v>156</v>
      </c>
      <c r="E19" s="111"/>
      <c r="F19" s="112"/>
      <c r="G19" s="23" t="s">
        <v>157</v>
      </c>
      <c r="H19" s="23" t="s">
        <v>157</v>
      </c>
      <c r="I19" s="15">
        <v>5</v>
      </c>
      <c r="J19" s="17"/>
      <c r="K19" s="15">
        <v>5</v>
      </c>
      <c r="L19" s="17"/>
      <c r="M19" s="15"/>
      <c r="N19" s="17"/>
    </row>
    <row r="20" ht="27.9" customHeight="1" spans="1:14">
      <c r="A20" s="18"/>
      <c r="B20" s="53"/>
      <c r="C20" s="49" t="s">
        <v>158</v>
      </c>
      <c r="D20" s="110" t="s">
        <v>159</v>
      </c>
      <c r="E20" s="111"/>
      <c r="F20" s="112"/>
      <c r="G20" s="14">
        <f>0</f>
        <v>0</v>
      </c>
      <c r="H20" s="14">
        <v>0</v>
      </c>
      <c r="I20" s="15">
        <v>5</v>
      </c>
      <c r="J20" s="17"/>
      <c r="K20" s="15">
        <v>5</v>
      </c>
      <c r="L20" s="17"/>
      <c r="M20" s="15"/>
      <c r="N20" s="17"/>
    </row>
    <row r="21" ht="27.9" customHeight="1" spans="1:14">
      <c r="A21" s="18"/>
      <c r="B21" s="53"/>
      <c r="C21" s="4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15">
        <v>10</v>
      </c>
      <c r="L21" s="17"/>
      <c r="M21" s="15"/>
      <c r="N21" s="17"/>
    </row>
    <row r="22" ht="27.9" customHeight="1" spans="1:14">
      <c r="A22" s="18"/>
      <c r="B22" s="53"/>
      <c r="C22" s="4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15">
        <v>10</v>
      </c>
      <c r="L22" s="17"/>
      <c r="M22" s="15"/>
      <c r="N22" s="17"/>
    </row>
    <row r="23" ht="27.9" customHeight="1" spans="1:14">
      <c r="A23" s="18"/>
      <c r="B23" s="14" t="s">
        <v>165</v>
      </c>
      <c r="C23" s="4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15">
        <v>5</v>
      </c>
      <c r="L23" s="17"/>
      <c r="M23" s="15"/>
      <c r="N23" s="17"/>
    </row>
    <row r="24" ht="27.9" customHeight="1" spans="1:14">
      <c r="A24" s="18"/>
      <c r="B24" s="14"/>
      <c r="C24" s="53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15">
        <v>5</v>
      </c>
      <c r="L24" s="17"/>
      <c r="M24" s="15"/>
      <c r="N24" s="17"/>
    </row>
    <row r="25" customHeight="1" spans="1:14">
      <c r="A25" s="55" t="s">
        <v>167</v>
      </c>
      <c r="B25" s="55"/>
      <c r="C25" s="55"/>
      <c r="D25" s="55"/>
      <c r="E25" s="55"/>
      <c r="F25" s="55"/>
      <c r="G25" s="55"/>
      <c r="H25" s="55"/>
      <c r="I25" s="55">
        <f>SUM(I13:I24)</f>
        <v>100</v>
      </c>
      <c r="J25" s="55"/>
      <c r="K25" s="55">
        <f>SUM(K13:K24)</f>
        <v>100</v>
      </c>
      <c r="L25" s="55"/>
      <c r="M25" s="62"/>
      <c r="N25" s="62"/>
    </row>
    <row r="26" customHeight="1" spans="1:14">
      <c r="A26" s="56" t="s">
        <v>168</v>
      </c>
      <c r="B26" s="57" t="s">
        <v>169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3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0.2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N29"/>
  <sheetViews>
    <sheetView topLeftCell="A2" workbookViewId="0">
      <selection activeCell="A4" sqref="A4:B9"/>
    </sheetView>
  </sheetViews>
  <sheetFormatPr defaultColWidth="9" defaultRowHeight="24" customHeight="1"/>
  <cols>
    <col min="1" max="1" width="7.775" style="2" customWidth="1"/>
    <col min="2" max="2" width="5.66666666666667" style="2" customWidth="1"/>
    <col min="3" max="3" width="9" style="2"/>
    <col min="4" max="4" width="7.55833333333333" style="2" customWidth="1"/>
    <col min="5" max="5" width="9.775" style="2" customWidth="1"/>
    <col min="6" max="6" width="3.775" style="2" customWidth="1"/>
    <col min="7" max="7" width="5.88333333333333" style="2" customWidth="1"/>
    <col min="8" max="8" width="5.66666666666667" style="2" customWidth="1"/>
    <col min="9" max="9" width="5.88333333333333" style="2" customWidth="1"/>
    <col min="10" max="10" width="3" style="2" customWidth="1"/>
    <col min="11" max="11" width="6.88333333333333" style="2" customWidth="1"/>
    <col min="12" max="12" width="2.775" style="2" customWidth="1"/>
    <col min="13" max="13" width="5.66666666666667" style="2" customWidth="1"/>
    <col min="14" max="14" width="5.775" style="2" customWidth="1"/>
    <col min="15" max="16384" width="9" style="2"/>
  </cols>
  <sheetData>
    <row r="1" ht="45.6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112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174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Height="1" spans="1:14">
      <c r="A6" s="5"/>
      <c r="B6" s="5"/>
      <c r="C6" s="7" t="s">
        <v>131</v>
      </c>
      <c r="D6" s="7"/>
      <c r="E6" s="5">
        <f>E7+E8+E9</f>
        <v>106</v>
      </c>
      <c r="F6" s="8">
        <f>F7+F8+F9</f>
        <v>106</v>
      </c>
      <c r="G6" s="8"/>
      <c r="H6" s="8">
        <f>H7+H8+H9</f>
        <v>106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customHeight="1" spans="1:14">
      <c r="A7" s="5"/>
      <c r="B7" s="5"/>
      <c r="C7" s="5" t="s">
        <v>132</v>
      </c>
      <c r="D7" s="5"/>
      <c r="E7" s="5">
        <v>106</v>
      </c>
      <c r="F7" s="5">
        <v>106</v>
      </c>
      <c r="G7" s="5"/>
      <c r="H7" s="5">
        <v>106</v>
      </c>
      <c r="I7" s="5"/>
      <c r="J7" s="5" t="s">
        <v>133</v>
      </c>
      <c r="K7" s="5"/>
      <c r="L7" s="40"/>
      <c r="M7" s="5"/>
      <c r="N7" s="5" t="s">
        <v>133</v>
      </c>
    </row>
    <row r="8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42" customHeight="1" spans="1:14">
      <c r="A11" s="5"/>
      <c r="B11" s="130" t="s">
        <v>175</v>
      </c>
      <c r="C11" s="10"/>
      <c r="D11" s="10"/>
      <c r="E11" s="10"/>
      <c r="F11" s="10"/>
      <c r="G11" s="11"/>
      <c r="H11" s="6" t="s">
        <v>176</v>
      </c>
      <c r="I11" s="6"/>
      <c r="J11" s="6"/>
      <c r="K11" s="6"/>
      <c r="L11" s="6"/>
      <c r="M11" s="6"/>
      <c r="N11" s="6"/>
    </row>
    <row r="12" ht="30" customHeight="1" spans="1:14">
      <c r="A12" s="13" t="s">
        <v>140</v>
      </c>
      <c r="B12" s="14" t="s">
        <v>20</v>
      </c>
      <c r="C12" s="14" t="s">
        <v>21</v>
      </c>
      <c r="D12" s="15" t="s">
        <v>22</v>
      </c>
      <c r="E12" s="16"/>
      <c r="F12" s="17"/>
      <c r="G12" s="14" t="s">
        <v>23</v>
      </c>
      <c r="H12" s="14" t="s">
        <v>24</v>
      </c>
      <c r="I12" s="15" t="s">
        <v>8</v>
      </c>
      <c r="J12" s="17"/>
      <c r="K12" s="15" t="s">
        <v>9</v>
      </c>
      <c r="L12" s="17"/>
      <c r="M12" s="15" t="s">
        <v>141</v>
      </c>
      <c r="N12" s="17"/>
    </row>
    <row r="13" ht="27.9" customHeight="1" spans="1:14">
      <c r="A13" s="18"/>
      <c r="B13" s="49" t="s">
        <v>142</v>
      </c>
      <c r="C13" s="49" t="s">
        <v>143</v>
      </c>
      <c r="D13" s="50" t="s">
        <v>144</v>
      </c>
      <c r="E13" s="51"/>
      <c r="F13" s="52"/>
      <c r="G13" s="14">
        <v>10.56</v>
      </c>
      <c r="H13" s="14">
        <v>10.56</v>
      </c>
      <c r="I13" s="15">
        <v>10</v>
      </c>
      <c r="J13" s="17"/>
      <c r="K13" s="15">
        <v>10</v>
      </c>
      <c r="L13" s="17"/>
      <c r="M13" s="15"/>
      <c r="N13" s="17"/>
    </row>
    <row r="14" ht="23.1" customHeight="1" spans="1:14">
      <c r="A14" s="18"/>
      <c r="B14" s="53"/>
      <c r="C14" s="49" t="s">
        <v>145</v>
      </c>
      <c r="D14" s="110" t="s">
        <v>146</v>
      </c>
      <c r="E14" s="111"/>
      <c r="F14" s="112"/>
      <c r="G14" s="40" t="s">
        <v>39</v>
      </c>
      <c r="H14" s="14" t="s">
        <v>39</v>
      </c>
      <c r="I14" s="15">
        <v>10</v>
      </c>
      <c r="J14" s="17"/>
      <c r="K14" s="15">
        <v>10</v>
      </c>
      <c r="L14" s="17"/>
      <c r="M14" s="15"/>
      <c r="N14" s="17"/>
    </row>
    <row r="15" ht="23.1" customHeight="1" spans="1:14">
      <c r="A15" s="18"/>
      <c r="B15" s="53"/>
      <c r="C15" s="53"/>
      <c r="D15" s="110" t="s">
        <v>147</v>
      </c>
      <c r="E15" s="111"/>
      <c r="F15" s="112"/>
      <c r="G15" s="40">
        <f>100%</f>
        <v>1</v>
      </c>
      <c r="H15" s="113">
        <f>100%</f>
        <v>1</v>
      </c>
      <c r="I15" s="15">
        <v>10</v>
      </c>
      <c r="J15" s="17"/>
      <c r="K15" s="15">
        <v>10</v>
      </c>
      <c r="L15" s="17"/>
      <c r="M15" s="15"/>
      <c r="N15" s="17"/>
    </row>
    <row r="16" ht="23.1" customHeight="1" spans="1:14">
      <c r="A16" s="18"/>
      <c r="B16" s="53"/>
      <c r="C16" s="54"/>
      <c r="D16" s="110" t="s">
        <v>148</v>
      </c>
      <c r="E16" s="111"/>
      <c r="F16" s="112"/>
      <c r="G16" s="113" t="s">
        <v>39</v>
      </c>
      <c r="H16" s="14" t="s">
        <v>39</v>
      </c>
      <c r="I16" s="15">
        <v>10</v>
      </c>
      <c r="J16" s="17"/>
      <c r="K16" s="15">
        <v>10</v>
      </c>
      <c r="L16" s="17"/>
      <c r="M16" s="15"/>
      <c r="N16" s="17"/>
    </row>
    <row r="17" ht="23.1" customHeight="1" spans="1:14">
      <c r="A17" s="18"/>
      <c r="B17" s="53"/>
      <c r="C17" s="49" t="s">
        <v>149</v>
      </c>
      <c r="D17" s="110" t="s">
        <v>150</v>
      </c>
      <c r="E17" s="111"/>
      <c r="F17" s="112"/>
      <c r="G17" s="113" t="s">
        <v>54</v>
      </c>
      <c r="H17" s="113" t="s">
        <v>54</v>
      </c>
      <c r="I17" s="15">
        <v>10</v>
      </c>
      <c r="J17" s="17"/>
      <c r="K17" s="15">
        <v>10</v>
      </c>
      <c r="L17" s="17"/>
      <c r="M17" s="60"/>
      <c r="N17" s="61"/>
    </row>
    <row r="18" ht="23.1" customHeight="1" spans="1:14">
      <c r="A18" s="18"/>
      <c r="B18" s="54"/>
      <c r="C18" s="49" t="s">
        <v>152</v>
      </c>
      <c r="D18" s="110" t="s">
        <v>153</v>
      </c>
      <c r="E18" s="111"/>
      <c r="F18" s="112"/>
      <c r="G18" s="14" t="s">
        <v>154</v>
      </c>
      <c r="H18" s="14" t="s">
        <v>154</v>
      </c>
      <c r="I18" s="15">
        <v>10</v>
      </c>
      <c r="J18" s="17"/>
      <c r="K18" s="15">
        <v>10</v>
      </c>
      <c r="L18" s="17"/>
      <c r="M18" s="15"/>
      <c r="N18" s="17"/>
    </row>
    <row r="19" ht="27.9" customHeight="1" spans="1:14">
      <c r="A19" s="18"/>
      <c r="B19" s="49" t="s">
        <v>155</v>
      </c>
      <c r="C19" s="49" t="s">
        <v>66</v>
      </c>
      <c r="D19" s="110" t="s">
        <v>156</v>
      </c>
      <c r="E19" s="111"/>
      <c r="F19" s="112"/>
      <c r="G19" s="87" t="s">
        <v>157</v>
      </c>
      <c r="H19" s="87" t="s">
        <v>157</v>
      </c>
      <c r="I19" s="15">
        <v>5</v>
      </c>
      <c r="J19" s="17"/>
      <c r="K19" s="15">
        <v>5</v>
      </c>
      <c r="L19" s="17"/>
      <c r="M19" s="15"/>
      <c r="N19" s="17"/>
    </row>
    <row r="20" ht="27.9" customHeight="1" spans="1:14">
      <c r="A20" s="18"/>
      <c r="B20" s="53"/>
      <c r="C20" s="49" t="s">
        <v>158</v>
      </c>
      <c r="D20" s="110" t="s">
        <v>159</v>
      </c>
      <c r="E20" s="111"/>
      <c r="F20" s="112"/>
      <c r="G20" s="14">
        <f>0</f>
        <v>0</v>
      </c>
      <c r="H20" s="14">
        <v>0</v>
      </c>
      <c r="I20" s="15">
        <v>5</v>
      </c>
      <c r="J20" s="17"/>
      <c r="K20" s="15">
        <v>5</v>
      </c>
      <c r="L20" s="17"/>
      <c r="M20" s="15"/>
      <c r="N20" s="17"/>
    </row>
    <row r="21" ht="27.9" customHeight="1" spans="1:14">
      <c r="A21" s="18"/>
      <c r="B21" s="53"/>
      <c r="C21" s="49" t="s">
        <v>160</v>
      </c>
      <c r="D21" s="25" t="s">
        <v>161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15">
        <v>10</v>
      </c>
      <c r="L21" s="17"/>
      <c r="M21" s="15"/>
      <c r="N21" s="17"/>
    </row>
    <row r="22" ht="27.9" customHeight="1" spans="1:14">
      <c r="A22" s="18"/>
      <c r="B22" s="53"/>
      <c r="C22" s="49" t="s">
        <v>163</v>
      </c>
      <c r="D22" s="25" t="s">
        <v>164</v>
      </c>
      <c r="E22" s="26"/>
      <c r="F22" s="27"/>
      <c r="G22" s="23" t="s">
        <v>162</v>
      </c>
      <c r="H22" s="23" t="s">
        <v>162</v>
      </c>
      <c r="I22" s="41">
        <v>10</v>
      </c>
      <c r="J22" s="42"/>
      <c r="K22" s="15">
        <v>10</v>
      </c>
      <c r="L22" s="17"/>
      <c r="M22" s="15"/>
      <c r="N22" s="17"/>
    </row>
    <row r="23" ht="27.9" customHeight="1" spans="1:14">
      <c r="A23" s="18"/>
      <c r="B23" s="14" t="s">
        <v>165</v>
      </c>
      <c r="C23" s="49" t="s">
        <v>166</v>
      </c>
      <c r="D23" s="30" t="s">
        <v>90</v>
      </c>
      <c r="E23" s="31"/>
      <c r="F23" s="32"/>
      <c r="G23" s="23" t="s">
        <v>46</v>
      </c>
      <c r="H23" s="23" t="s">
        <v>46</v>
      </c>
      <c r="I23" s="41">
        <v>5</v>
      </c>
      <c r="J23" s="42"/>
      <c r="K23" s="15">
        <v>5</v>
      </c>
      <c r="L23" s="17"/>
      <c r="M23" s="15"/>
      <c r="N23" s="17"/>
    </row>
    <row r="24" ht="27.9" customHeight="1" spans="1:14">
      <c r="A24" s="18"/>
      <c r="B24" s="14"/>
      <c r="C24" s="53"/>
      <c r="D24" s="25" t="s">
        <v>91</v>
      </c>
      <c r="E24" s="26"/>
      <c r="F24" s="27"/>
      <c r="G24" s="23" t="s">
        <v>46</v>
      </c>
      <c r="H24" s="23" t="s">
        <v>46</v>
      </c>
      <c r="I24" s="41">
        <v>5</v>
      </c>
      <c r="J24" s="42"/>
      <c r="K24" s="15">
        <v>5</v>
      </c>
      <c r="L24" s="17"/>
      <c r="M24" s="15"/>
      <c r="N24" s="17"/>
    </row>
    <row r="25" customHeight="1" spans="1:14">
      <c r="A25" s="55" t="s">
        <v>167</v>
      </c>
      <c r="B25" s="55"/>
      <c r="C25" s="55"/>
      <c r="D25" s="55"/>
      <c r="E25" s="55"/>
      <c r="F25" s="55"/>
      <c r="G25" s="55"/>
      <c r="H25" s="55"/>
      <c r="I25" s="55">
        <f>SUM(I13:I24)</f>
        <v>100</v>
      </c>
      <c r="J25" s="55"/>
      <c r="K25" s="55">
        <f>SUM(K13:K24)</f>
        <v>100</v>
      </c>
      <c r="L25" s="55"/>
      <c r="M25" s="62"/>
      <c r="N25" s="62"/>
    </row>
    <row r="26" customHeight="1" spans="1:14">
      <c r="A26" s="115" t="s">
        <v>168</v>
      </c>
      <c r="B26" s="57" t="s">
        <v>169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3"/>
    </row>
    <row r="27" customHeight="1" spans="1:14">
      <c r="A27" s="37" t="s">
        <v>170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43.2" customHeight="1" spans="1:14">
      <c r="A28" s="38" t="s">
        <v>171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ht="39" customHeight="1" spans="1:14">
      <c r="A29" s="38" t="s">
        <v>172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mergeCells count="10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8"/>
    <mergeCell ref="B19:B22"/>
    <mergeCell ref="B23:B24"/>
    <mergeCell ref="C14:C16"/>
    <mergeCell ref="C23:C24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N30"/>
  <sheetViews>
    <sheetView topLeftCell="A10" workbookViewId="0">
      <selection activeCell="H13" sqref="H13"/>
    </sheetView>
  </sheetViews>
  <sheetFormatPr defaultColWidth="9" defaultRowHeight="24" customHeight="1"/>
  <cols>
    <col min="1" max="1" width="6.66666666666667" style="2" customWidth="1"/>
    <col min="2" max="2" width="8" style="2" customWidth="1"/>
    <col min="3" max="3" width="9" style="2"/>
    <col min="4" max="4" width="7.21666666666667" style="2" customWidth="1"/>
    <col min="5" max="5" width="9.775" style="2" customWidth="1"/>
    <col min="6" max="6" width="1.66666666666667" style="2" customWidth="1"/>
    <col min="7" max="8" width="7.33333333333333" style="2" customWidth="1"/>
    <col min="9" max="9" width="4.775" style="2" customWidth="1"/>
    <col min="10" max="10" width="3" style="2" customWidth="1"/>
    <col min="11" max="11" width="6.88333333333333" style="2" customWidth="1"/>
    <col min="12" max="12" width="2.775" style="2" customWidth="1"/>
    <col min="13" max="13" width="4.66666666666667" style="2" customWidth="1"/>
    <col min="14" max="14" width="6.44166666666667" style="2" customWidth="1"/>
    <col min="15" max="16384" width="9" style="2"/>
  </cols>
  <sheetData>
    <row r="1" ht="41.4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113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177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0.1" customHeight="1" spans="1:14">
      <c r="A6" s="5"/>
      <c r="B6" s="5"/>
      <c r="C6" s="7" t="s">
        <v>131</v>
      </c>
      <c r="D6" s="7"/>
      <c r="E6" s="5">
        <f>E7+E8+E9</f>
        <v>15</v>
      </c>
      <c r="F6" s="8">
        <f>F7+F8+F9</f>
        <v>15</v>
      </c>
      <c r="G6" s="8"/>
      <c r="H6" s="8">
        <f>H7+H8+H9</f>
        <v>15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20.1" customHeight="1" spans="1:14">
      <c r="A7" s="5"/>
      <c r="B7" s="5"/>
      <c r="C7" s="5" t="s">
        <v>132</v>
      </c>
      <c r="D7" s="5"/>
      <c r="E7" s="5">
        <v>15</v>
      </c>
      <c r="F7" s="5">
        <v>15</v>
      </c>
      <c r="G7" s="5"/>
      <c r="H7" s="5">
        <v>15</v>
      </c>
      <c r="I7" s="5"/>
      <c r="J7" s="5" t="s">
        <v>133</v>
      </c>
      <c r="K7" s="5"/>
      <c r="L7" s="40"/>
      <c r="M7" s="5"/>
      <c r="N7" s="5" t="s">
        <v>133</v>
      </c>
    </row>
    <row r="8" ht="20.1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ht="20.1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20.1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42" customHeight="1" spans="1:14">
      <c r="A11" s="5"/>
      <c r="B11" s="130" t="s">
        <v>178</v>
      </c>
      <c r="C11" s="10"/>
      <c r="D11" s="10"/>
      <c r="E11" s="10"/>
      <c r="F11" s="10"/>
      <c r="G11" s="11"/>
      <c r="H11" s="5" t="s">
        <v>179</v>
      </c>
      <c r="I11" s="5"/>
      <c r="J11" s="5"/>
      <c r="K11" s="5"/>
      <c r="L11" s="5"/>
      <c r="M11" s="5"/>
      <c r="N11" s="5"/>
    </row>
    <row r="12" ht="30" customHeight="1" spans="1:14">
      <c r="A12" s="13" t="s">
        <v>140</v>
      </c>
      <c r="B12" s="14" t="s">
        <v>20</v>
      </c>
      <c r="C12" s="14" t="s">
        <v>21</v>
      </c>
      <c r="D12" s="15" t="s">
        <v>22</v>
      </c>
      <c r="E12" s="16"/>
      <c r="F12" s="17"/>
      <c r="G12" s="14" t="s">
        <v>23</v>
      </c>
      <c r="H12" s="14" t="s">
        <v>24</v>
      </c>
      <c r="I12" s="15" t="s">
        <v>8</v>
      </c>
      <c r="J12" s="17"/>
      <c r="K12" s="15" t="s">
        <v>9</v>
      </c>
      <c r="L12" s="17"/>
      <c r="M12" s="15" t="s">
        <v>141</v>
      </c>
      <c r="N12" s="17"/>
    </row>
    <row r="13" customHeight="1" spans="1:14">
      <c r="A13" s="18"/>
      <c r="B13" s="49" t="s">
        <v>142</v>
      </c>
      <c r="C13" s="49" t="s">
        <v>143</v>
      </c>
      <c r="D13" s="50" t="s">
        <v>180</v>
      </c>
      <c r="E13" s="51"/>
      <c r="F13" s="52"/>
      <c r="G13" s="5" t="s">
        <v>181</v>
      </c>
      <c r="H13" s="5" t="s">
        <v>182</v>
      </c>
      <c r="I13" s="15">
        <v>10</v>
      </c>
      <c r="J13" s="17"/>
      <c r="K13" s="15">
        <v>10</v>
      </c>
      <c r="L13" s="17"/>
      <c r="M13" s="15"/>
      <c r="N13" s="17"/>
    </row>
    <row r="14" customHeight="1" spans="1:14">
      <c r="A14" s="18"/>
      <c r="B14" s="53"/>
      <c r="C14" s="53"/>
      <c r="D14" s="110" t="s">
        <v>183</v>
      </c>
      <c r="E14" s="111"/>
      <c r="F14" s="112"/>
      <c r="G14" s="5" t="s">
        <v>184</v>
      </c>
      <c r="H14" s="5" t="s">
        <v>184</v>
      </c>
      <c r="I14" s="15">
        <v>10</v>
      </c>
      <c r="J14" s="17"/>
      <c r="K14" s="15">
        <v>10</v>
      </c>
      <c r="L14" s="17"/>
      <c r="M14" s="15"/>
      <c r="N14" s="17"/>
    </row>
    <row r="15" customHeight="1" spans="1:14">
      <c r="A15" s="18"/>
      <c r="B15" s="53"/>
      <c r="C15" s="49" t="s">
        <v>145</v>
      </c>
      <c r="D15" s="110" t="s">
        <v>38</v>
      </c>
      <c r="E15" s="111"/>
      <c r="F15" s="112"/>
      <c r="G15" s="40" t="s">
        <v>39</v>
      </c>
      <c r="H15" s="113" t="s">
        <v>39</v>
      </c>
      <c r="I15" s="15">
        <v>10</v>
      </c>
      <c r="J15" s="17"/>
      <c r="K15" s="15">
        <v>10</v>
      </c>
      <c r="L15" s="17"/>
      <c r="M15" s="15"/>
      <c r="N15" s="17"/>
    </row>
    <row r="16" customHeight="1" spans="1:14">
      <c r="A16" s="18"/>
      <c r="B16" s="53"/>
      <c r="C16" s="53"/>
      <c r="D16" s="110" t="s">
        <v>147</v>
      </c>
      <c r="E16" s="111"/>
      <c r="F16" s="112"/>
      <c r="G16" s="40">
        <f>100%</f>
        <v>1</v>
      </c>
      <c r="H16" s="113">
        <f>100%</f>
        <v>1</v>
      </c>
      <c r="I16" s="15">
        <v>5</v>
      </c>
      <c r="J16" s="17"/>
      <c r="K16" s="15">
        <v>5</v>
      </c>
      <c r="L16" s="17"/>
      <c r="M16" s="15"/>
      <c r="N16" s="17"/>
    </row>
    <row r="17" customHeight="1" spans="1:14">
      <c r="A17" s="18"/>
      <c r="B17" s="53"/>
      <c r="C17" s="54"/>
      <c r="D17" s="110" t="s">
        <v>148</v>
      </c>
      <c r="E17" s="111"/>
      <c r="F17" s="112"/>
      <c r="G17" s="113" t="s">
        <v>39</v>
      </c>
      <c r="H17" s="14" t="s">
        <v>39</v>
      </c>
      <c r="I17" s="15">
        <v>5</v>
      </c>
      <c r="J17" s="17"/>
      <c r="K17" s="15">
        <v>5</v>
      </c>
      <c r="L17" s="17"/>
      <c r="M17" s="15"/>
      <c r="N17" s="17"/>
    </row>
    <row r="18" customHeight="1" spans="1:14">
      <c r="A18" s="18"/>
      <c r="B18" s="53"/>
      <c r="C18" s="49" t="s">
        <v>149</v>
      </c>
      <c r="D18" s="110" t="s">
        <v>150</v>
      </c>
      <c r="E18" s="111"/>
      <c r="F18" s="112"/>
      <c r="G18" s="113" t="s">
        <v>54</v>
      </c>
      <c r="H18" s="113" t="s">
        <v>54</v>
      </c>
      <c r="I18" s="15">
        <v>10</v>
      </c>
      <c r="J18" s="17"/>
      <c r="K18" s="15">
        <v>10</v>
      </c>
      <c r="L18" s="17"/>
      <c r="M18" s="60"/>
      <c r="N18" s="61"/>
    </row>
    <row r="19" customHeight="1" spans="1:14">
      <c r="A19" s="18"/>
      <c r="B19" s="54"/>
      <c r="C19" s="49" t="s">
        <v>152</v>
      </c>
      <c r="D19" s="110" t="s">
        <v>153</v>
      </c>
      <c r="E19" s="111"/>
      <c r="F19" s="112"/>
      <c r="G19" s="14" t="s">
        <v>154</v>
      </c>
      <c r="H19" s="14" t="s">
        <v>154</v>
      </c>
      <c r="I19" s="15">
        <v>10</v>
      </c>
      <c r="J19" s="17"/>
      <c r="K19" s="15">
        <v>10</v>
      </c>
      <c r="L19" s="17"/>
      <c r="M19" s="15"/>
      <c r="N19" s="17"/>
    </row>
    <row r="20" ht="27.9" customHeight="1" spans="1:14">
      <c r="A20" s="18"/>
      <c r="B20" s="49" t="s">
        <v>155</v>
      </c>
      <c r="C20" s="49" t="s">
        <v>66</v>
      </c>
      <c r="D20" s="110" t="s">
        <v>156</v>
      </c>
      <c r="E20" s="111"/>
      <c r="F20" s="112"/>
      <c r="G20" s="23" t="s">
        <v>157</v>
      </c>
      <c r="H20" s="23" t="s">
        <v>157</v>
      </c>
      <c r="I20" s="41">
        <v>5</v>
      </c>
      <c r="J20" s="42"/>
      <c r="K20" s="15">
        <v>5</v>
      </c>
      <c r="L20" s="17"/>
      <c r="M20" s="15"/>
      <c r="N20" s="17"/>
    </row>
    <row r="21" ht="27.9" customHeight="1" spans="1:14">
      <c r="A21" s="18"/>
      <c r="B21" s="53"/>
      <c r="C21" s="49" t="s">
        <v>158</v>
      </c>
      <c r="D21" s="110" t="s">
        <v>159</v>
      </c>
      <c r="E21" s="111"/>
      <c r="F21" s="112"/>
      <c r="G21" s="14">
        <f>0</f>
        <v>0</v>
      </c>
      <c r="H21" s="14">
        <v>0</v>
      </c>
      <c r="I21" s="15">
        <v>5</v>
      </c>
      <c r="J21" s="17"/>
      <c r="K21" s="15">
        <v>5</v>
      </c>
      <c r="L21" s="17"/>
      <c r="M21" s="15"/>
      <c r="N21" s="17"/>
    </row>
    <row r="22" ht="27.9" customHeight="1" spans="1:14">
      <c r="A22" s="18"/>
      <c r="B22" s="53"/>
      <c r="C22" s="49" t="s">
        <v>160</v>
      </c>
      <c r="D22" s="110" t="s">
        <v>161</v>
      </c>
      <c r="E22" s="111"/>
      <c r="F22" s="112"/>
      <c r="G22" s="14" t="s">
        <v>162</v>
      </c>
      <c r="H22" s="14" t="s">
        <v>162</v>
      </c>
      <c r="I22" s="15">
        <v>10</v>
      </c>
      <c r="J22" s="17"/>
      <c r="K22" s="15">
        <v>10</v>
      </c>
      <c r="L22" s="17"/>
      <c r="M22" s="15"/>
      <c r="N22" s="17"/>
    </row>
    <row r="23" ht="27.9" customHeight="1" spans="1:14">
      <c r="A23" s="18"/>
      <c r="B23" s="53"/>
      <c r="C23" s="49" t="s">
        <v>163</v>
      </c>
      <c r="D23" s="110" t="s">
        <v>164</v>
      </c>
      <c r="E23" s="111"/>
      <c r="F23" s="112"/>
      <c r="G23" s="14" t="s">
        <v>162</v>
      </c>
      <c r="H23" s="14" t="s">
        <v>162</v>
      </c>
      <c r="I23" s="15">
        <v>10</v>
      </c>
      <c r="J23" s="17"/>
      <c r="K23" s="15">
        <v>10</v>
      </c>
      <c r="L23" s="17"/>
      <c r="M23" s="15"/>
      <c r="N23" s="17"/>
    </row>
    <row r="24" ht="27.9" customHeight="1" spans="1:14">
      <c r="A24" s="18"/>
      <c r="B24" s="14" t="s">
        <v>165</v>
      </c>
      <c r="C24" s="49" t="s">
        <v>166</v>
      </c>
      <c r="D24" s="133" t="s">
        <v>90</v>
      </c>
      <c r="E24" s="134"/>
      <c r="F24" s="135"/>
      <c r="G24" s="23" t="s">
        <v>46</v>
      </c>
      <c r="H24" s="23" t="s">
        <v>46</v>
      </c>
      <c r="I24" s="15">
        <v>5</v>
      </c>
      <c r="J24" s="17"/>
      <c r="K24" s="15">
        <v>5</v>
      </c>
      <c r="L24" s="17"/>
      <c r="M24" s="15"/>
      <c r="N24" s="17"/>
    </row>
    <row r="25" ht="27.9" customHeight="1" spans="1:14">
      <c r="A25" s="18"/>
      <c r="B25" s="14"/>
      <c r="C25" s="53"/>
      <c r="D25" s="110" t="s">
        <v>91</v>
      </c>
      <c r="E25" s="111"/>
      <c r="F25" s="112"/>
      <c r="G25" s="5" t="s">
        <v>185</v>
      </c>
      <c r="H25" s="5" t="s">
        <v>185</v>
      </c>
      <c r="I25" s="15">
        <v>5</v>
      </c>
      <c r="J25" s="17"/>
      <c r="K25" s="15">
        <v>5</v>
      </c>
      <c r="L25" s="17"/>
      <c r="M25" s="15"/>
      <c r="N25" s="17"/>
    </row>
    <row r="26" customHeight="1" spans="1:14">
      <c r="A26" s="55" t="s">
        <v>167</v>
      </c>
      <c r="B26" s="55"/>
      <c r="C26" s="55"/>
      <c r="D26" s="55"/>
      <c r="E26" s="55"/>
      <c r="F26" s="55"/>
      <c r="G26" s="55"/>
      <c r="H26" s="55"/>
      <c r="I26" s="55">
        <f>SUM(I13:I25)</f>
        <v>100</v>
      </c>
      <c r="J26" s="55"/>
      <c r="K26" s="55">
        <f>SUM(K13:K25)</f>
        <v>100</v>
      </c>
      <c r="L26" s="55"/>
      <c r="M26" s="62"/>
      <c r="N26" s="62"/>
    </row>
    <row r="27" customHeight="1" spans="1:14">
      <c r="A27" s="115" t="s">
        <v>168</v>
      </c>
      <c r="B27" s="57" t="s">
        <v>169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63"/>
    </row>
    <row r="28" customHeight="1" spans="1:14">
      <c r="A28" s="37" t="s">
        <v>170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ht="44.4" customHeight="1" spans="1:14">
      <c r="A29" s="38" t="s">
        <v>171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ht="39" customHeight="1" spans="1:14">
      <c r="A30" s="38" t="s">
        <v>172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</sheetData>
  <mergeCells count="11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3"/>
    <mergeCell ref="B24:B25"/>
    <mergeCell ref="C13:C14"/>
    <mergeCell ref="C15:C17"/>
    <mergeCell ref="C24:C25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28"/>
  <sheetViews>
    <sheetView workbookViewId="0">
      <selection activeCell="I20" sqref="I20:J20"/>
    </sheetView>
  </sheetViews>
  <sheetFormatPr defaultColWidth="9" defaultRowHeight="24" customHeight="1"/>
  <cols>
    <col min="1" max="2" width="8.44166666666667" style="2" customWidth="1"/>
    <col min="3" max="3" width="9.88333333333333" style="2" customWidth="1"/>
    <col min="4" max="4" width="6.66666666666667" style="2" customWidth="1"/>
    <col min="5" max="5" width="9.775" style="2" customWidth="1"/>
    <col min="6" max="6" width="3.775" style="2" customWidth="1"/>
    <col min="7" max="7" width="5.775" style="2" customWidth="1"/>
    <col min="8" max="8" width="6" style="2" customWidth="1"/>
    <col min="9" max="9" width="5.44166666666667" style="2" customWidth="1"/>
    <col min="10" max="10" width="3" style="2" customWidth="1"/>
    <col min="11" max="11" width="6.88333333333333" style="2" customWidth="1"/>
    <col min="12" max="12" width="2" style="2" customWidth="1"/>
    <col min="13" max="13" width="4.33333333333333" style="2" customWidth="1"/>
    <col min="14" max="14" width="6.775" style="2" customWidth="1"/>
    <col min="15" max="16384" width="9" style="2"/>
  </cols>
  <sheetData>
    <row r="1" ht="48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186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8.9" customHeight="1" spans="1:14">
      <c r="A6" s="5"/>
      <c r="B6" s="5"/>
      <c r="C6" s="7" t="s">
        <v>131</v>
      </c>
      <c r="D6" s="7"/>
      <c r="E6" s="5">
        <f>E7+E8+E9</f>
        <v>20</v>
      </c>
      <c r="F6" s="8">
        <f>F7+F8+F9</f>
        <v>20</v>
      </c>
      <c r="G6" s="8"/>
      <c r="H6" s="8">
        <f>H7+H8+H9</f>
        <v>20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18.9" customHeight="1" spans="1:14">
      <c r="A7" s="5"/>
      <c r="B7" s="5"/>
      <c r="C7" s="5" t="s">
        <v>132</v>
      </c>
      <c r="D7" s="5"/>
      <c r="E7" s="5">
        <v>20</v>
      </c>
      <c r="F7" s="5">
        <v>20</v>
      </c>
      <c r="G7" s="5"/>
      <c r="H7" s="5">
        <v>20</v>
      </c>
      <c r="I7" s="5"/>
      <c r="J7" s="5" t="s">
        <v>133</v>
      </c>
      <c r="K7" s="5"/>
      <c r="L7" s="40"/>
      <c r="M7" s="5"/>
      <c r="N7" s="5" t="s">
        <v>133</v>
      </c>
    </row>
    <row r="8" ht="18.9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ht="18.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18.9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54.75" customHeight="1" spans="1:14">
      <c r="A11" s="5"/>
      <c r="B11" s="9" t="s">
        <v>187</v>
      </c>
      <c r="C11" s="10"/>
      <c r="D11" s="10"/>
      <c r="E11" s="10"/>
      <c r="F11" s="10"/>
      <c r="G11" s="11"/>
      <c r="H11" s="39" t="s">
        <v>188</v>
      </c>
      <c r="I11" s="5"/>
      <c r="J11" s="5"/>
      <c r="K11" s="5"/>
      <c r="L11" s="5"/>
      <c r="M11" s="5"/>
      <c r="N11" s="5"/>
    </row>
    <row r="12" ht="30" customHeight="1" spans="1:14">
      <c r="A12" s="65" t="s">
        <v>140</v>
      </c>
      <c r="B12" s="23" t="s">
        <v>20</v>
      </c>
      <c r="C12" s="23" t="s">
        <v>21</v>
      </c>
      <c r="D12" s="41" t="s">
        <v>22</v>
      </c>
      <c r="E12" s="66"/>
      <c r="F12" s="42"/>
      <c r="G12" s="23" t="s">
        <v>23</v>
      </c>
      <c r="H12" s="23" t="s">
        <v>24</v>
      </c>
      <c r="I12" s="41" t="s">
        <v>8</v>
      </c>
      <c r="J12" s="42"/>
      <c r="K12" s="41" t="s">
        <v>9</v>
      </c>
      <c r="L12" s="42"/>
      <c r="M12" s="41" t="s">
        <v>141</v>
      </c>
      <c r="N12" s="42"/>
    </row>
    <row r="13" customHeight="1" spans="1:14">
      <c r="A13" s="67"/>
      <c r="B13" s="19" t="s">
        <v>142</v>
      </c>
      <c r="C13" s="19" t="s">
        <v>143</v>
      </c>
      <c r="D13" s="20" t="s">
        <v>189</v>
      </c>
      <c r="E13" s="21"/>
      <c r="F13" s="22"/>
      <c r="G13" s="23" t="s">
        <v>190</v>
      </c>
      <c r="H13" s="23" t="s">
        <v>190</v>
      </c>
      <c r="I13" s="41">
        <v>20</v>
      </c>
      <c r="J13" s="42"/>
      <c r="K13" s="41">
        <v>20</v>
      </c>
      <c r="L13" s="42"/>
      <c r="M13" s="41"/>
      <c r="N13" s="42"/>
    </row>
    <row r="14" customHeight="1" spans="1:14">
      <c r="A14" s="67"/>
      <c r="B14" s="24"/>
      <c r="C14" s="19" t="s">
        <v>145</v>
      </c>
      <c r="D14" s="25" t="s">
        <v>147</v>
      </c>
      <c r="E14" s="26"/>
      <c r="F14" s="27"/>
      <c r="G14" s="28">
        <f>100%</f>
        <v>1</v>
      </c>
      <c r="H14" s="28">
        <f>100%</f>
        <v>1</v>
      </c>
      <c r="I14" s="41">
        <v>10</v>
      </c>
      <c r="J14" s="42"/>
      <c r="K14" s="41">
        <v>10</v>
      </c>
      <c r="L14" s="42"/>
      <c r="M14" s="41"/>
      <c r="N14" s="42"/>
    </row>
    <row r="15" customHeight="1" spans="1:14">
      <c r="A15" s="67"/>
      <c r="B15" s="24"/>
      <c r="C15" s="29"/>
      <c r="D15" s="25" t="s">
        <v>148</v>
      </c>
      <c r="E15" s="26"/>
      <c r="F15" s="27"/>
      <c r="G15" s="28" t="s">
        <v>39</v>
      </c>
      <c r="H15" s="23" t="s">
        <v>39</v>
      </c>
      <c r="I15" s="41">
        <v>10</v>
      </c>
      <c r="J15" s="42"/>
      <c r="K15" s="41">
        <v>10</v>
      </c>
      <c r="L15" s="42"/>
      <c r="M15" s="41"/>
      <c r="N15" s="42"/>
    </row>
    <row r="16" customHeight="1" spans="1:14">
      <c r="A16" s="67"/>
      <c r="B16" s="24"/>
      <c r="C16" s="19" t="s">
        <v>149</v>
      </c>
      <c r="D16" s="25" t="s">
        <v>150</v>
      </c>
      <c r="E16" s="26"/>
      <c r="F16" s="27"/>
      <c r="G16" s="28" t="s">
        <v>54</v>
      </c>
      <c r="H16" s="28" t="s">
        <v>54</v>
      </c>
      <c r="I16" s="41">
        <v>10</v>
      </c>
      <c r="J16" s="42"/>
      <c r="K16" s="41">
        <v>10</v>
      </c>
      <c r="L16" s="42"/>
      <c r="M16" s="41"/>
      <c r="N16" s="42"/>
    </row>
    <row r="17" customHeight="1" spans="1:14">
      <c r="A17" s="67"/>
      <c r="B17" s="29"/>
      <c r="C17" s="19" t="s">
        <v>152</v>
      </c>
      <c r="D17" s="25" t="s">
        <v>153</v>
      </c>
      <c r="E17" s="26"/>
      <c r="F17" s="27"/>
      <c r="G17" s="23" t="s">
        <v>154</v>
      </c>
      <c r="H17" s="23" t="s">
        <v>154</v>
      </c>
      <c r="I17" s="41">
        <v>10</v>
      </c>
      <c r="J17" s="42"/>
      <c r="K17" s="41">
        <v>10</v>
      </c>
      <c r="L17" s="42"/>
      <c r="M17" s="41"/>
      <c r="N17" s="42"/>
    </row>
    <row r="18" ht="27.9" customHeight="1" spans="1:14">
      <c r="A18" s="67"/>
      <c r="B18" s="19" t="s">
        <v>155</v>
      </c>
      <c r="C18" s="19" t="s">
        <v>66</v>
      </c>
      <c r="D18" s="25" t="s">
        <v>156</v>
      </c>
      <c r="E18" s="26"/>
      <c r="F18" s="27"/>
      <c r="G18" s="23" t="s">
        <v>157</v>
      </c>
      <c r="H18" s="23" t="s">
        <v>157</v>
      </c>
      <c r="I18" s="41">
        <v>5</v>
      </c>
      <c r="J18" s="42"/>
      <c r="K18" s="41">
        <v>5</v>
      </c>
      <c r="L18" s="42"/>
      <c r="M18" s="41"/>
      <c r="N18" s="42"/>
    </row>
    <row r="19" ht="27.9" customHeight="1" spans="1:14">
      <c r="A19" s="67"/>
      <c r="B19" s="24"/>
      <c r="C19" s="19" t="s">
        <v>158</v>
      </c>
      <c r="D19" s="25" t="s">
        <v>159</v>
      </c>
      <c r="E19" s="26"/>
      <c r="F19" s="27"/>
      <c r="G19" s="23">
        <f>0</f>
        <v>0</v>
      </c>
      <c r="H19" s="23">
        <v>0</v>
      </c>
      <c r="I19" s="41">
        <v>5</v>
      </c>
      <c r="J19" s="42"/>
      <c r="K19" s="41">
        <v>5</v>
      </c>
      <c r="L19" s="42"/>
      <c r="M19" s="41"/>
      <c r="N19" s="42"/>
    </row>
    <row r="20" ht="27.9" customHeight="1" spans="1:14">
      <c r="A20" s="67"/>
      <c r="B20" s="24"/>
      <c r="C20" s="19" t="s">
        <v>160</v>
      </c>
      <c r="D20" s="25" t="s">
        <v>161</v>
      </c>
      <c r="E20" s="26"/>
      <c r="F20" s="27"/>
      <c r="G20" s="23" t="s">
        <v>162</v>
      </c>
      <c r="H20" s="23" t="s">
        <v>162</v>
      </c>
      <c r="I20" s="41">
        <v>10</v>
      </c>
      <c r="J20" s="42"/>
      <c r="K20" s="41">
        <v>10</v>
      </c>
      <c r="L20" s="42"/>
      <c r="M20" s="41"/>
      <c r="N20" s="42"/>
    </row>
    <row r="21" ht="27.9" customHeight="1" spans="1:14">
      <c r="A21" s="67"/>
      <c r="B21" s="24"/>
      <c r="C21" s="19" t="s">
        <v>163</v>
      </c>
      <c r="D21" s="25" t="s">
        <v>164</v>
      </c>
      <c r="E21" s="26"/>
      <c r="F21" s="27"/>
      <c r="G21" s="23" t="s">
        <v>162</v>
      </c>
      <c r="H21" s="23" t="s">
        <v>162</v>
      </c>
      <c r="I21" s="41">
        <v>10</v>
      </c>
      <c r="J21" s="42"/>
      <c r="K21" s="41">
        <v>10</v>
      </c>
      <c r="L21" s="42"/>
      <c r="M21" s="41"/>
      <c r="N21" s="42"/>
    </row>
    <row r="22" ht="27.9" customHeight="1" spans="1:14">
      <c r="A22" s="67"/>
      <c r="B22" s="23" t="s">
        <v>191</v>
      </c>
      <c r="C22" s="19" t="s">
        <v>166</v>
      </c>
      <c r="D22" s="30" t="s">
        <v>90</v>
      </c>
      <c r="E22" s="31"/>
      <c r="F22" s="32"/>
      <c r="G22" s="23" t="s">
        <v>46</v>
      </c>
      <c r="H22" s="23" t="s">
        <v>46</v>
      </c>
      <c r="I22" s="41">
        <v>5</v>
      </c>
      <c r="J22" s="42"/>
      <c r="K22" s="41">
        <v>5</v>
      </c>
      <c r="L22" s="42"/>
      <c r="M22" s="41"/>
      <c r="N22" s="42"/>
    </row>
    <row r="23" ht="27.9" customHeight="1" spans="1:14">
      <c r="A23" s="67"/>
      <c r="B23" s="23"/>
      <c r="C23" s="24"/>
      <c r="D23" s="25" t="s">
        <v>91</v>
      </c>
      <c r="E23" s="26"/>
      <c r="F23" s="27"/>
      <c r="G23" s="23" t="s">
        <v>46</v>
      </c>
      <c r="H23" s="23" t="s">
        <v>46</v>
      </c>
      <c r="I23" s="41">
        <v>5</v>
      </c>
      <c r="J23" s="42"/>
      <c r="K23" s="41">
        <v>5</v>
      </c>
      <c r="L23" s="42"/>
      <c r="M23" s="41"/>
      <c r="N23" s="42"/>
    </row>
    <row r="24" customHeight="1" spans="1:14">
      <c r="A24" s="33" t="s">
        <v>167</v>
      </c>
      <c r="B24" s="33"/>
      <c r="C24" s="33"/>
      <c r="D24" s="33"/>
      <c r="E24" s="33"/>
      <c r="F24" s="33"/>
      <c r="G24" s="33"/>
      <c r="H24" s="33"/>
      <c r="I24" s="33">
        <f>SUM(I13:I23)</f>
        <v>100</v>
      </c>
      <c r="J24" s="33"/>
      <c r="K24" s="33">
        <f>SUM(K13:K23)</f>
        <v>100</v>
      </c>
      <c r="L24" s="33"/>
      <c r="M24" s="43"/>
      <c r="N24" s="43"/>
    </row>
    <row r="25" customHeight="1" spans="1:14">
      <c r="A25" s="132" t="s">
        <v>168</v>
      </c>
      <c r="B25" s="57" t="s">
        <v>169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63"/>
    </row>
    <row r="26" customHeight="1" spans="1:14">
      <c r="A26" s="37" t="s">
        <v>170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ht="44.4" customHeight="1" spans="1:14">
      <c r="A27" s="38" t="s">
        <v>171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ht="39" customHeight="1" spans="1:14">
      <c r="A28" s="38" t="s">
        <v>172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</sheetData>
  <mergeCells count="102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1"/>
    <mergeCell ref="B22:B23"/>
    <mergeCell ref="C14:C15"/>
    <mergeCell ref="C22:C23"/>
    <mergeCell ref="E4:E5"/>
    <mergeCell ref="N4:N5"/>
    <mergeCell ref="F4:G5"/>
    <mergeCell ref="H4:I5"/>
    <mergeCell ref="J4:K5"/>
    <mergeCell ref="L4:M5"/>
    <mergeCell ref="C4:D5"/>
    <mergeCell ref="A4:B9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N32"/>
  <sheetViews>
    <sheetView topLeftCell="A10" workbookViewId="0">
      <selection activeCell="A28" sqref="A28:H28"/>
    </sheetView>
  </sheetViews>
  <sheetFormatPr defaultColWidth="9" defaultRowHeight="24" customHeight="1"/>
  <cols>
    <col min="1" max="1" width="5.88333333333333" style="2" customWidth="1"/>
    <col min="2" max="3" width="9" style="2"/>
    <col min="4" max="4" width="7.10833333333333" style="2" customWidth="1"/>
    <col min="5" max="5" width="9.775" style="2" customWidth="1"/>
    <col min="6" max="6" width="3.775" style="2" customWidth="1"/>
    <col min="7" max="7" width="7" style="2" customWidth="1"/>
    <col min="8" max="8" width="6.775" style="2" customWidth="1"/>
    <col min="9" max="9" width="5.88333333333333" style="2" customWidth="1"/>
    <col min="10" max="10" width="3" style="2" customWidth="1"/>
    <col min="11" max="11" width="4.775" style="2" customWidth="1"/>
    <col min="12" max="12" width="2.775" style="2" customWidth="1"/>
    <col min="13" max="13" width="6.775" style="2" customWidth="1"/>
    <col min="14" max="14" width="6.33333333333333" style="2" customWidth="1"/>
    <col min="15" max="16384" width="9" style="2"/>
  </cols>
  <sheetData>
    <row r="1" ht="39.6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192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1" customHeight="1" spans="1:14">
      <c r="A6" s="5"/>
      <c r="B6" s="5"/>
      <c r="C6" s="7" t="s">
        <v>131</v>
      </c>
      <c r="D6" s="7"/>
      <c r="E6" s="5">
        <f>E7+E8+E9</f>
        <v>83</v>
      </c>
      <c r="F6" s="8">
        <f>F7+F8+F9</f>
        <v>83</v>
      </c>
      <c r="G6" s="8"/>
      <c r="H6" s="8">
        <f>H7+H8+H9</f>
        <v>83</v>
      </c>
      <c r="I6" s="8"/>
      <c r="J6" s="5">
        <v>10</v>
      </c>
      <c r="K6" s="5"/>
      <c r="L6" s="40">
        <f>H6/F6</f>
        <v>1</v>
      </c>
      <c r="M6" s="5"/>
      <c r="N6" s="5">
        <v>10</v>
      </c>
    </row>
    <row r="7" ht="21" customHeight="1" spans="1:14">
      <c r="A7" s="5"/>
      <c r="B7" s="5"/>
      <c r="C7" s="5" t="s">
        <v>132</v>
      </c>
      <c r="D7" s="5"/>
      <c r="E7" s="5">
        <v>83</v>
      </c>
      <c r="F7" s="5">
        <v>83</v>
      </c>
      <c r="G7" s="5"/>
      <c r="H7" s="5">
        <v>83</v>
      </c>
      <c r="I7" s="5"/>
      <c r="J7" s="5" t="s">
        <v>133</v>
      </c>
      <c r="K7" s="5"/>
      <c r="L7" s="40"/>
      <c r="M7" s="5"/>
      <c r="N7" s="5" t="s">
        <v>133</v>
      </c>
    </row>
    <row r="8" ht="21" customHeight="1" spans="1:14">
      <c r="A8" s="5"/>
      <c r="B8" s="5"/>
      <c r="C8" s="5" t="s">
        <v>134</v>
      </c>
      <c r="D8" s="5"/>
      <c r="E8" s="5"/>
      <c r="F8" s="5"/>
      <c r="G8" s="5"/>
      <c r="H8" s="5"/>
      <c r="I8" s="5"/>
      <c r="J8" s="5" t="s">
        <v>133</v>
      </c>
      <c r="K8" s="5"/>
      <c r="L8" s="5"/>
      <c r="M8" s="5"/>
      <c r="N8" s="5" t="s">
        <v>133</v>
      </c>
    </row>
    <row r="9" ht="21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21" customHeight="1" spans="1:14">
      <c r="A10" s="5" t="s">
        <v>136</v>
      </c>
      <c r="B10" s="5" t="s">
        <v>14</v>
      </c>
      <c r="C10" s="5"/>
      <c r="D10" s="5"/>
      <c r="E10" s="5"/>
      <c r="F10" s="5"/>
      <c r="G10" s="5"/>
      <c r="H10" s="5" t="s">
        <v>137</v>
      </c>
      <c r="I10" s="5"/>
      <c r="J10" s="5"/>
      <c r="K10" s="5"/>
      <c r="L10" s="5"/>
      <c r="M10" s="5"/>
      <c r="N10" s="5"/>
    </row>
    <row r="11" ht="60.6" customHeight="1" spans="1:14">
      <c r="A11" s="5"/>
      <c r="B11" s="45" t="s">
        <v>193</v>
      </c>
      <c r="C11" s="46"/>
      <c r="D11" s="46"/>
      <c r="E11" s="46"/>
      <c r="F11" s="46"/>
      <c r="G11" s="47"/>
      <c r="H11" s="130" t="s">
        <v>194</v>
      </c>
      <c r="I11" s="10"/>
      <c r="J11" s="10"/>
      <c r="K11" s="10"/>
      <c r="L11" s="10"/>
      <c r="M11" s="10"/>
      <c r="N11" s="11"/>
    </row>
    <row r="12" ht="23.1" customHeight="1" spans="1:14">
      <c r="A12" s="65" t="s">
        <v>140</v>
      </c>
      <c r="B12" s="23" t="s">
        <v>20</v>
      </c>
      <c r="C12" s="23" t="s">
        <v>21</v>
      </c>
      <c r="D12" s="41" t="s">
        <v>22</v>
      </c>
      <c r="E12" s="66"/>
      <c r="F12" s="42"/>
      <c r="G12" s="23" t="s">
        <v>23</v>
      </c>
      <c r="H12" s="23" t="s">
        <v>24</v>
      </c>
      <c r="I12" s="41" t="s">
        <v>8</v>
      </c>
      <c r="J12" s="42"/>
      <c r="K12" s="41" t="s">
        <v>9</v>
      </c>
      <c r="L12" s="42"/>
      <c r="M12" s="41" t="s">
        <v>141</v>
      </c>
      <c r="N12" s="42"/>
    </row>
    <row r="13" ht="23.1" customHeight="1" spans="1:14">
      <c r="A13" s="67"/>
      <c r="B13" s="19" t="s">
        <v>142</v>
      </c>
      <c r="C13" s="19" t="s">
        <v>143</v>
      </c>
      <c r="D13" s="20" t="s">
        <v>195</v>
      </c>
      <c r="E13" s="21"/>
      <c r="F13" s="22"/>
      <c r="G13" s="23">
        <v>10</v>
      </c>
      <c r="H13" s="23">
        <v>10</v>
      </c>
      <c r="I13" s="41">
        <v>5</v>
      </c>
      <c r="J13" s="42"/>
      <c r="K13" s="41">
        <v>5</v>
      </c>
      <c r="L13" s="42"/>
      <c r="M13" s="41"/>
      <c r="N13" s="42"/>
    </row>
    <row r="14" ht="23.1" customHeight="1" spans="1:14">
      <c r="A14" s="67"/>
      <c r="B14" s="24"/>
      <c r="C14" s="24"/>
      <c r="D14" s="25" t="s">
        <v>196</v>
      </c>
      <c r="E14" s="26"/>
      <c r="F14" s="27"/>
      <c r="G14" s="23">
        <v>1</v>
      </c>
      <c r="H14" s="23">
        <v>1</v>
      </c>
      <c r="I14" s="41">
        <v>5</v>
      </c>
      <c r="J14" s="42"/>
      <c r="K14" s="41">
        <v>5</v>
      </c>
      <c r="L14" s="42"/>
      <c r="M14" s="41"/>
      <c r="N14" s="42"/>
    </row>
    <row r="15" ht="23.1" customHeight="1" spans="1:14">
      <c r="A15" s="67"/>
      <c r="B15" s="24"/>
      <c r="C15" s="24"/>
      <c r="D15" s="25" t="s">
        <v>197</v>
      </c>
      <c r="E15" s="26"/>
      <c r="F15" s="27"/>
      <c r="G15" s="23" t="s">
        <v>198</v>
      </c>
      <c r="H15" s="23" t="s">
        <v>198</v>
      </c>
      <c r="I15" s="41">
        <v>5</v>
      </c>
      <c r="J15" s="42"/>
      <c r="K15" s="41">
        <v>5</v>
      </c>
      <c r="L15" s="42"/>
      <c r="M15" s="41"/>
      <c r="N15" s="42"/>
    </row>
    <row r="16" ht="23.1" customHeight="1" spans="1:14">
      <c r="A16" s="67"/>
      <c r="B16" s="24"/>
      <c r="C16" s="24"/>
      <c r="D16" s="20" t="s">
        <v>199</v>
      </c>
      <c r="E16" s="21"/>
      <c r="F16" s="22"/>
      <c r="G16" s="131" t="s">
        <v>200</v>
      </c>
      <c r="H16" s="131" t="s">
        <v>200</v>
      </c>
      <c r="I16" s="41">
        <v>5</v>
      </c>
      <c r="J16" s="42"/>
      <c r="K16" s="41">
        <v>5</v>
      </c>
      <c r="L16" s="42"/>
      <c r="M16" s="41"/>
      <c r="N16" s="42"/>
    </row>
    <row r="17" ht="23.1" customHeight="1" spans="1:14">
      <c r="A17" s="67"/>
      <c r="B17" s="24"/>
      <c r="C17" s="19" t="s">
        <v>145</v>
      </c>
      <c r="D17" s="25" t="s">
        <v>38</v>
      </c>
      <c r="E17" s="26"/>
      <c r="F17" s="27"/>
      <c r="G17" s="28" t="s">
        <v>39</v>
      </c>
      <c r="H17" s="28" t="s">
        <v>39</v>
      </c>
      <c r="I17" s="41">
        <v>5</v>
      </c>
      <c r="J17" s="42"/>
      <c r="K17" s="41">
        <v>5</v>
      </c>
      <c r="L17" s="42"/>
      <c r="M17" s="41"/>
      <c r="N17" s="42"/>
    </row>
    <row r="18" ht="23.1" customHeight="1" spans="1:14">
      <c r="A18" s="67"/>
      <c r="B18" s="24"/>
      <c r="C18" s="24"/>
      <c r="D18" s="25" t="s">
        <v>147</v>
      </c>
      <c r="E18" s="26"/>
      <c r="F18" s="27"/>
      <c r="G18" s="28">
        <f>100%</f>
        <v>1</v>
      </c>
      <c r="H18" s="28">
        <v>1</v>
      </c>
      <c r="I18" s="41">
        <v>5</v>
      </c>
      <c r="J18" s="42"/>
      <c r="K18" s="41">
        <v>5</v>
      </c>
      <c r="L18" s="42"/>
      <c r="M18" s="41"/>
      <c r="N18" s="42"/>
    </row>
    <row r="19" ht="23.1" customHeight="1" spans="1:14">
      <c r="A19" s="67"/>
      <c r="B19" s="24"/>
      <c r="C19" s="29"/>
      <c r="D19" s="25" t="s">
        <v>148</v>
      </c>
      <c r="E19" s="26"/>
      <c r="F19" s="27"/>
      <c r="G19" s="28" t="s">
        <v>39</v>
      </c>
      <c r="H19" s="23" t="s">
        <v>39</v>
      </c>
      <c r="I19" s="41">
        <v>10</v>
      </c>
      <c r="J19" s="42"/>
      <c r="K19" s="41">
        <v>10</v>
      </c>
      <c r="L19" s="42"/>
      <c r="M19" s="41"/>
      <c r="N19" s="42"/>
    </row>
    <row r="20" ht="23.1" customHeight="1" spans="1:14">
      <c r="A20" s="67"/>
      <c r="B20" s="24"/>
      <c r="C20" s="19" t="s">
        <v>149</v>
      </c>
      <c r="D20" s="25" t="s">
        <v>150</v>
      </c>
      <c r="E20" s="26"/>
      <c r="F20" s="27"/>
      <c r="G20" s="28" t="s">
        <v>54</v>
      </c>
      <c r="H20" s="28" t="s">
        <v>54</v>
      </c>
      <c r="I20" s="41">
        <v>10</v>
      </c>
      <c r="J20" s="42"/>
      <c r="K20" s="41">
        <v>10</v>
      </c>
      <c r="L20" s="42"/>
      <c r="M20" s="41"/>
      <c r="N20" s="42"/>
    </row>
    <row r="21" ht="21" customHeight="1" spans="1:14">
      <c r="A21" s="67"/>
      <c r="B21" s="29"/>
      <c r="C21" s="19" t="s">
        <v>152</v>
      </c>
      <c r="D21" s="25" t="s">
        <v>153</v>
      </c>
      <c r="E21" s="26"/>
      <c r="F21" s="27"/>
      <c r="G21" s="23" t="s">
        <v>154</v>
      </c>
      <c r="H21" s="23" t="s">
        <v>154</v>
      </c>
      <c r="I21" s="41">
        <v>10</v>
      </c>
      <c r="J21" s="42"/>
      <c r="K21" s="41">
        <v>10</v>
      </c>
      <c r="L21" s="42"/>
      <c r="M21" s="41"/>
      <c r="N21" s="42"/>
    </row>
    <row r="22" ht="27.9" customHeight="1" spans="1:14">
      <c r="A22" s="67"/>
      <c r="B22" s="19" t="s">
        <v>155</v>
      </c>
      <c r="C22" s="19" t="s">
        <v>66</v>
      </c>
      <c r="D22" s="25" t="s">
        <v>156</v>
      </c>
      <c r="E22" s="26"/>
      <c r="F22" s="27"/>
      <c r="G22" s="23" t="s">
        <v>157</v>
      </c>
      <c r="H22" s="23" t="s">
        <v>157</v>
      </c>
      <c r="I22" s="41">
        <v>5</v>
      </c>
      <c r="J22" s="42"/>
      <c r="K22" s="41">
        <v>5</v>
      </c>
      <c r="L22" s="42"/>
      <c r="M22" s="41"/>
      <c r="N22" s="42"/>
    </row>
    <row r="23" ht="27.9" customHeight="1" spans="1:14">
      <c r="A23" s="67"/>
      <c r="B23" s="24"/>
      <c r="C23" s="19" t="s">
        <v>158</v>
      </c>
      <c r="D23" s="25" t="s">
        <v>159</v>
      </c>
      <c r="E23" s="26"/>
      <c r="F23" s="27"/>
      <c r="G23" s="23">
        <f>0</f>
        <v>0</v>
      </c>
      <c r="H23" s="23">
        <v>0</v>
      </c>
      <c r="I23" s="41">
        <v>5</v>
      </c>
      <c r="J23" s="42"/>
      <c r="K23" s="41">
        <v>5</v>
      </c>
      <c r="L23" s="42"/>
      <c r="M23" s="41"/>
      <c r="N23" s="42"/>
    </row>
    <row r="24" ht="27.9" customHeight="1" spans="1:14">
      <c r="A24" s="67"/>
      <c r="B24" s="24"/>
      <c r="C24" s="19" t="s">
        <v>160</v>
      </c>
      <c r="D24" s="25" t="s">
        <v>161</v>
      </c>
      <c r="E24" s="26"/>
      <c r="F24" s="27"/>
      <c r="G24" s="23" t="s">
        <v>162</v>
      </c>
      <c r="H24" s="23" t="s">
        <v>162</v>
      </c>
      <c r="I24" s="41">
        <v>10</v>
      </c>
      <c r="J24" s="42"/>
      <c r="K24" s="41">
        <v>10</v>
      </c>
      <c r="L24" s="42"/>
      <c r="M24" s="41"/>
      <c r="N24" s="42"/>
    </row>
    <row r="25" ht="27.9" customHeight="1" spans="1:14">
      <c r="A25" s="67"/>
      <c r="B25" s="24"/>
      <c r="C25" s="19" t="s">
        <v>163</v>
      </c>
      <c r="D25" s="25" t="s">
        <v>164</v>
      </c>
      <c r="E25" s="26"/>
      <c r="F25" s="27"/>
      <c r="G25" s="23" t="s">
        <v>162</v>
      </c>
      <c r="H25" s="23" t="s">
        <v>162</v>
      </c>
      <c r="I25" s="41">
        <v>10</v>
      </c>
      <c r="J25" s="42"/>
      <c r="K25" s="41">
        <v>10</v>
      </c>
      <c r="L25" s="42"/>
      <c r="M25" s="41"/>
      <c r="N25" s="42"/>
    </row>
    <row r="26" ht="27.9" customHeight="1" spans="1:14">
      <c r="A26" s="67"/>
      <c r="B26" s="23" t="s">
        <v>165</v>
      </c>
      <c r="C26" s="19" t="s">
        <v>166</v>
      </c>
      <c r="D26" s="30" t="s">
        <v>90</v>
      </c>
      <c r="E26" s="31"/>
      <c r="F26" s="32"/>
      <c r="G26" s="23" t="s">
        <v>46</v>
      </c>
      <c r="H26" s="23" t="s">
        <v>46</v>
      </c>
      <c r="I26" s="41">
        <v>5</v>
      </c>
      <c r="J26" s="42"/>
      <c r="K26" s="41">
        <v>5</v>
      </c>
      <c r="L26" s="42"/>
      <c r="M26" s="41"/>
      <c r="N26" s="42"/>
    </row>
    <row r="27" ht="27.9" customHeight="1" spans="1:14">
      <c r="A27" s="67"/>
      <c r="B27" s="23"/>
      <c r="C27" s="24"/>
      <c r="D27" s="25" t="s">
        <v>91</v>
      </c>
      <c r="E27" s="26"/>
      <c r="F27" s="27"/>
      <c r="G27" s="23" t="s">
        <v>46</v>
      </c>
      <c r="H27" s="23" t="s">
        <v>46</v>
      </c>
      <c r="I27" s="41">
        <v>5</v>
      </c>
      <c r="J27" s="42"/>
      <c r="K27" s="41">
        <v>5</v>
      </c>
      <c r="L27" s="42"/>
      <c r="M27" s="41"/>
      <c r="N27" s="42"/>
    </row>
    <row r="28" customHeight="1" spans="1:14">
      <c r="A28" s="33" t="s">
        <v>167</v>
      </c>
      <c r="B28" s="33"/>
      <c r="C28" s="33"/>
      <c r="D28" s="33"/>
      <c r="E28" s="33"/>
      <c r="F28" s="33"/>
      <c r="G28" s="33"/>
      <c r="H28" s="33"/>
      <c r="I28" s="33">
        <f>SUM(I13:I27)</f>
        <v>100</v>
      </c>
      <c r="J28" s="33"/>
      <c r="K28" s="33">
        <f>SUM(K13:K27)</f>
        <v>100</v>
      </c>
      <c r="L28" s="33"/>
      <c r="M28" s="43"/>
      <c r="N28" s="43"/>
    </row>
    <row r="29" customHeight="1" spans="1:14">
      <c r="A29" s="115" t="s">
        <v>168</v>
      </c>
      <c r="B29" s="57" t="s">
        <v>169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3"/>
    </row>
    <row r="30" ht="19.8" customHeight="1" spans="1:14">
      <c r="A30" s="37" t="s">
        <v>170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ht="40.8" customHeight="1" spans="1:14">
      <c r="A31" s="38" t="s">
        <v>171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ht="39" customHeight="1" spans="1:14">
      <c r="A32" s="38" t="s">
        <v>172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</sheetData>
  <mergeCells count="119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B29:N29"/>
    <mergeCell ref="A30:N30"/>
    <mergeCell ref="A31:N31"/>
    <mergeCell ref="A32:N32"/>
    <mergeCell ref="A10:A11"/>
    <mergeCell ref="A12:A27"/>
    <mergeCell ref="B13:B21"/>
    <mergeCell ref="B22:B25"/>
    <mergeCell ref="B26:B27"/>
    <mergeCell ref="C13:C16"/>
    <mergeCell ref="C17:C19"/>
    <mergeCell ref="C26:C27"/>
    <mergeCell ref="E4:E5"/>
    <mergeCell ref="N4:N5"/>
    <mergeCell ref="F4:G5"/>
    <mergeCell ref="H4:I5"/>
    <mergeCell ref="J4:K5"/>
    <mergeCell ref="L4:M5"/>
    <mergeCell ref="A4:B9"/>
    <mergeCell ref="C4:D5"/>
  </mergeCells>
  <pageMargins left="0.751388888888889" right="0.751388888888889" top="0.409027777777778" bottom="0.409027777777778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N30"/>
  <sheetViews>
    <sheetView workbookViewId="0">
      <selection activeCell="M18" sqref="M18:N18"/>
    </sheetView>
  </sheetViews>
  <sheetFormatPr defaultColWidth="9" defaultRowHeight="24" customHeight="1"/>
  <cols>
    <col min="1" max="1" width="7.10833333333333" style="2" customWidth="1"/>
    <col min="2" max="2" width="7.88333333333333" style="2" customWidth="1"/>
    <col min="3" max="3" width="9.55833333333333" style="2" customWidth="1"/>
    <col min="4" max="4" width="6.88333333333333" style="2" customWidth="1"/>
    <col min="5" max="5" width="9" style="2" customWidth="1"/>
    <col min="6" max="6" width="1.66666666666667" style="2" customWidth="1"/>
    <col min="7" max="7" width="7.55833333333333" style="2" customWidth="1"/>
    <col min="8" max="8" width="5.66666666666667" style="2" customWidth="1"/>
    <col min="9" max="9" width="3.88333333333333" style="2" customWidth="1"/>
    <col min="10" max="10" width="3" style="2" customWidth="1"/>
    <col min="11" max="11" width="6.88333333333333" style="2" customWidth="1"/>
    <col min="12" max="12" width="2.10833333333333" style="2" customWidth="1"/>
    <col min="13" max="13" width="7.55833333333333" style="2" customWidth="1"/>
    <col min="14" max="14" width="7.44166666666667" style="2" customWidth="1"/>
    <col min="15" max="16384" width="9" style="2"/>
  </cols>
  <sheetData>
    <row r="1" ht="46.2" customHeight="1" spans="1:14">
      <c r="A1" s="3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98</v>
      </c>
      <c r="B2" s="5"/>
      <c r="C2" s="6" t="s">
        <v>116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customHeight="1" spans="1:14">
      <c r="A3" s="5" t="s">
        <v>99</v>
      </c>
      <c r="B3" s="5"/>
      <c r="C3" s="5" t="s">
        <v>125</v>
      </c>
      <c r="D3" s="5"/>
      <c r="E3" s="5"/>
      <c r="F3" s="5"/>
      <c r="G3" s="5"/>
      <c r="H3" s="5" t="s">
        <v>126</v>
      </c>
      <c r="I3" s="5"/>
      <c r="J3" s="39" t="s">
        <v>201</v>
      </c>
      <c r="K3" s="5"/>
      <c r="L3" s="5"/>
      <c r="M3" s="5"/>
      <c r="N3" s="5"/>
    </row>
    <row r="4" ht="17.1" customHeight="1" spans="1:14">
      <c r="A4" s="5" t="s">
        <v>100</v>
      </c>
      <c r="B4" s="5"/>
      <c r="C4" s="5"/>
      <c r="D4" s="5"/>
      <c r="E4" s="5" t="s">
        <v>4</v>
      </c>
      <c r="F4" s="5" t="s">
        <v>128</v>
      </c>
      <c r="G4" s="5"/>
      <c r="H4" s="5" t="s">
        <v>129</v>
      </c>
      <c r="I4" s="5"/>
      <c r="J4" s="5" t="s">
        <v>8</v>
      </c>
      <c r="K4" s="5"/>
      <c r="L4" s="5" t="s">
        <v>130</v>
      </c>
      <c r="M4" s="5"/>
      <c r="N4" s="5" t="s">
        <v>9</v>
      </c>
    </row>
    <row r="5" ht="11.1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8.9" customHeight="1" spans="1:14">
      <c r="A6" s="5"/>
      <c r="B6" s="5"/>
      <c r="C6" s="7" t="s">
        <v>131</v>
      </c>
      <c r="D6" s="7"/>
      <c r="E6" s="5">
        <f>E7+E8</f>
        <v>295</v>
      </c>
      <c r="F6" s="8">
        <f>F7+F8</f>
        <v>295</v>
      </c>
      <c r="G6" s="8"/>
      <c r="H6" s="8">
        <f>H7+H8</f>
        <v>211</v>
      </c>
      <c r="I6" s="8"/>
      <c r="J6" s="5">
        <v>10</v>
      </c>
      <c r="K6" s="5"/>
      <c r="L6" s="40">
        <f>H6/F6</f>
        <v>0.715254237288136</v>
      </c>
      <c r="M6" s="5"/>
      <c r="N6" s="5">
        <v>7.2</v>
      </c>
    </row>
    <row r="7" ht="18.9" customHeight="1" spans="1:14">
      <c r="A7" s="5"/>
      <c r="B7" s="5"/>
      <c r="C7" s="5" t="s">
        <v>132</v>
      </c>
      <c r="D7" s="5"/>
      <c r="E7" s="5">
        <v>95</v>
      </c>
      <c r="F7" s="5">
        <v>95</v>
      </c>
      <c r="G7" s="5"/>
      <c r="H7" s="5">
        <v>11</v>
      </c>
      <c r="I7" s="5"/>
      <c r="J7" s="5" t="s">
        <v>133</v>
      </c>
      <c r="K7" s="5"/>
      <c r="L7" s="40"/>
      <c r="M7" s="5"/>
      <c r="N7" s="5" t="s">
        <v>133</v>
      </c>
    </row>
    <row r="8" ht="18.9" customHeight="1" spans="1:14">
      <c r="A8" s="5"/>
      <c r="B8" s="5"/>
      <c r="C8" s="5" t="s">
        <v>134</v>
      </c>
      <c r="D8" s="5"/>
      <c r="E8" s="5">
        <v>200</v>
      </c>
      <c r="F8" s="5">
        <v>200</v>
      </c>
      <c r="G8" s="5"/>
      <c r="H8" s="5">
        <v>200</v>
      </c>
      <c r="I8" s="5"/>
      <c r="J8" s="5" t="s">
        <v>133</v>
      </c>
      <c r="K8" s="5"/>
      <c r="L8" s="5"/>
      <c r="M8" s="5"/>
      <c r="N8" s="5" t="s">
        <v>133</v>
      </c>
    </row>
    <row r="9" ht="18.9" customHeight="1" spans="1:14">
      <c r="A9" s="5"/>
      <c r="B9" s="5"/>
      <c r="C9" s="5" t="s">
        <v>135</v>
      </c>
      <c r="D9" s="5"/>
      <c r="E9" s="5"/>
      <c r="F9" s="5"/>
      <c r="G9" s="5"/>
      <c r="H9" s="5"/>
      <c r="I9" s="5"/>
      <c r="J9" s="5" t="s">
        <v>133</v>
      </c>
      <c r="K9" s="5"/>
      <c r="L9" s="5"/>
      <c r="M9" s="5"/>
      <c r="N9" s="5" t="s">
        <v>133</v>
      </c>
    </row>
    <row r="10" ht="18.9" customHeight="1" spans="1:14">
      <c r="A10" s="80" t="s">
        <v>136</v>
      </c>
      <c r="B10" s="80" t="s">
        <v>14</v>
      </c>
      <c r="C10" s="80"/>
      <c r="D10" s="80"/>
      <c r="E10" s="80"/>
      <c r="F10" s="80"/>
      <c r="G10" s="80"/>
      <c r="H10" s="80" t="s">
        <v>137</v>
      </c>
      <c r="I10" s="80"/>
      <c r="J10" s="80"/>
      <c r="K10" s="80"/>
      <c r="L10" s="80"/>
      <c r="M10" s="80"/>
      <c r="N10" s="80"/>
    </row>
    <row r="11" ht="56.4" customHeight="1" spans="1:14">
      <c r="A11" s="80"/>
      <c r="B11" s="77" t="s">
        <v>202</v>
      </c>
      <c r="C11" s="78"/>
      <c r="D11" s="78"/>
      <c r="E11" s="78"/>
      <c r="F11" s="78"/>
      <c r="G11" s="79"/>
      <c r="H11" s="118" t="s">
        <v>203</v>
      </c>
      <c r="I11" s="118"/>
      <c r="J11" s="118"/>
      <c r="K11" s="118"/>
      <c r="L11" s="118"/>
      <c r="M11" s="118"/>
      <c r="N11" s="118"/>
    </row>
    <row r="12" ht="30" customHeight="1" spans="1:14">
      <c r="A12" s="119" t="s">
        <v>140</v>
      </c>
      <c r="B12" s="80" t="s">
        <v>20</v>
      </c>
      <c r="C12" s="80" t="s">
        <v>21</v>
      </c>
      <c r="D12" s="89" t="s">
        <v>22</v>
      </c>
      <c r="E12" s="120"/>
      <c r="F12" s="90"/>
      <c r="G12" s="80" t="s">
        <v>23</v>
      </c>
      <c r="H12" s="80" t="s">
        <v>24</v>
      </c>
      <c r="I12" s="89" t="s">
        <v>8</v>
      </c>
      <c r="J12" s="90"/>
      <c r="K12" s="89" t="s">
        <v>9</v>
      </c>
      <c r="L12" s="90"/>
      <c r="M12" s="89" t="s">
        <v>141</v>
      </c>
      <c r="N12" s="90"/>
    </row>
    <row r="13" ht="24.6" customHeight="1" spans="1:14">
      <c r="A13" s="121"/>
      <c r="B13" s="122" t="s">
        <v>142</v>
      </c>
      <c r="C13" s="122" t="s">
        <v>143</v>
      </c>
      <c r="D13" s="82" t="s">
        <v>204</v>
      </c>
      <c r="E13" s="83"/>
      <c r="F13" s="84"/>
      <c r="G13" s="80">
        <v>100</v>
      </c>
      <c r="H13" s="80">
        <v>100</v>
      </c>
      <c r="I13" s="89">
        <v>10</v>
      </c>
      <c r="J13" s="90"/>
      <c r="K13" s="89">
        <v>10</v>
      </c>
      <c r="L13" s="90"/>
      <c r="M13" s="89"/>
      <c r="N13" s="90"/>
    </row>
    <row r="14" ht="24.6" customHeight="1" spans="1:14">
      <c r="A14" s="121"/>
      <c r="B14" s="123"/>
      <c r="C14" s="123"/>
      <c r="D14" s="82" t="s">
        <v>205</v>
      </c>
      <c r="E14" s="83"/>
      <c r="F14" s="84"/>
      <c r="G14" s="80">
        <v>835</v>
      </c>
      <c r="H14" s="80">
        <v>835</v>
      </c>
      <c r="I14" s="89">
        <v>10</v>
      </c>
      <c r="J14" s="90"/>
      <c r="K14" s="89">
        <v>10</v>
      </c>
      <c r="L14" s="90"/>
      <c r="M14" s="89"/>
      <c r="N14" s="90"/>
    </row>
    <row r="15" ht="24.6" customHeight="1" spans="1:14">
      <c r="A15" s="121"/>
      <c r="B15" s="123"/>
      <c r="C15" s="122" t="s">
        <v>145</v>
      </c>
      <c r="D15" s="82" t="s">
        <v>38</v>
      </c>
      <c r="E15" s="83"/>
      <c r="F15" s="84"/>
      <c r="G15" s="85" t="s">
        <v>39</v>
      </c>
      <c r="H15" s="85" t="s">
        <v>39</v>
      </c>
      <c r="I15" s="89">
        <v>10</v>
      </c>
      <c r="J15" s="90"/>
      <c r="K15" s="89">
        <v>10</v>
      </c>
      <c r="L15" s="90"/>
      <c r="M15" s="89"/>
      <c r="N15" s="90"/>
    </row>
    <row r="16" ht="24.6" customHeight="1" spans="1:14">
      <c r="A16" s="121"/>
      <c r="B16" s="123"/>
      <c r="C16" s="123"/>
      <c r="D16" s="82" t="s">
        <v>147</v>
      </c>
      <c r="E16" s="83"/>
      <c r="F16" s="84"/>
      <c r="G16" s="85">
        <f>100%</f>
        <v>1</v>
      </c>
      <c r="H16" s="85">
        <v>1</v>
      </c>
      <c r="I16" s="89">
        <v>5</v>
      </c>
      <c r="J16" s="90"/>
      <c r="K16" s="89">
        <v>5</v>
      </c>
      <c r="L16" s="90"/>
      <c r="M16" s="89"/>
      <c r="N16" s="90"/>
    </row>
    <row r="17" ht="24.6" customHeight="1" spans="1:14">
      <c r="A17" s="121"/>
      <c r="B17" s="123"/>
      <c r="C17" s="124"/>
      <c r="D17" s="82" t="s">
        <v>148</v>
      </c>
      <c r="E17" s="83"/>
      <c r="F17" s="84"/>
      <c r="G17" s="85" t="s">
        <v>39</v>
      </c>
      <c r="H17" s="80" t="s">
        <v>39</v>
      </c>
      <c r="I17" s="89">
        <v>5</v>
      </c>
      <c r="J17" s="90"/>
      <c r="K17" s="89">
        <v>5</v>
      </c>
      <c r="L17" s="90"/>
      <c r="M17" s="89"/>
      <c r="N17" s="90"/>
    </row>
    <row r="18" ht="58.8" customHeight="1" spans="1:14">
      <c r="A18" s="121"/>
      <c r="B18" s="123"/>
      <c r="C18" s="122" t="s">
        <v>149</v>
      </c>
      <c r="D18" s="82" t="s">
        <v>150</v>
      </c>
      <c r="E18" s="83"/>
      <c r="F18" s="84"/>
      <c r="G18" s="85" t="s">
        <v>54</v>
      </c>
      <c r="H18" s="85">
        <v>0.72</v>
      </c>
      <c r="I18" s="89">
        <v>10</v>
      </c>
      <c r="J18" s="90"/>
      <c r="K18" s="89">
        <v>7</v>
      </c>
      <c r="L18" s="90"/>
      <c r="M18" s="77" t="s">
        <v>206</v>
      </c>
      <c r="N18" s="79"/>
    </row>
    <row r="19" ht="21" customHeight="1" spans="1:14">
      <c r="A19" s="121"/>
      <c r="B19" s="124"/>
      <c r="C19" s="122" t="s">
        <v>152</v>
      </c>
      <c r="D19" s="82" t="s">
        <v>153</v>
      </c>
      <c r="E19" s="83"/>
      <c r="F19" s="84"/>
      <c r="G19" s="80" t="s">
        <v>154</v>
      </c>
      <c r="H19" s="80" t="s">
        <v>154</v>
      </c>
      <c r="I19" s="89">
        <v>10</v>
      </c>
      <c r="J19" s="90"/>
      <c r="K19" s="89">
        <v>10</v>
      </c>
      <c r="L19" s="90"/>
      <c r="M19" s="89"/>
      <c r="N19" s="90"/>
    </row>
    <row r="20" ht="24.6" customHeight="1" spans="1:14">
      <c r="A20" s="121"/>
      <c r="B20" s="122" t="s">
        <v>155</v>
      </c>
      <c r="C20" s="122" t="s">
        <v>66</v>
      </c>
      <c r="D20" s="82" t="s">
        <v>156</v>
      </c>
      <c r="E20" s="83"/>
      <c r="F20" s="84"/>
      <c r="G20" s="80" t="s">
        <v>157</v>
      </c>
      <c r="H20" s="80" t="s">
        <v>157</v>
      </c>
      <c r="I20" s="89">
        <v>5</v>
      </c>
      <c r="J20" s="90"/>
      <c r="K20" s="89">
        <v>5</v>
      </c>
      <c r="L20" s="90"/>
      <c r="M20" s="89"/>
      <c r="N20" s="90"/>
    </row>
    <row r="21" ht="24.6" customHeight="1" spans="1:14">
      <c r="A21" s="121"/>
      <c r="B21" s="123"/>
      <c r="C21" s="122" t="s">
        <v>158</v>
      </c>
      <c r="D21" s="82" t="s">
        <v>159</v>
      </c>
      <c r="E21" s="83"/>
      <c r="F21" s="84"/>
      <c r="G21" s="80">
        <f>0</f>
        <v>0</v>
      </c>
      <c r="H21" s="80">
        <v>0</v>
      </c>
      <c r="I21" s="89">
        <v>5</v>
      </c>
      <c r="J21" s="90"/>
      <c r="K21" s="89">
        <v>5</v>
      </c>
      <c r="L21" s="90"/>
      <c r="M21" s="89"/>
      <c r="N21" s="90"/>
    </row>
    <row r="22" ht="24.6" customHeight="1" spans="1:14">
      <c r="A22" s="121"/>
      <c r="B22" s="123"/>
      <c r="C22" s="122" t="s">
        <v>160</v>
      </c>
      <c r="D22" s="82" t="s">
        <v>161</v>
      </c>
      <c r="E22" s="83"/>
      <c r="F22" s="84"/>
      <c r="G22" s="80" t="s">
        <v>162</v>
      </c>
      <c r="H22" s="80" t="s">
        <v>162</v>
      </c>
      <c r="I22" s="89">
        <v>10</v>
      </c>
      <c r="J22" s="90"/>
      <c r="K22" s="89">
        <v>10</v>
      </c>
      <c r="L22" s="90"/>
      <c r="M22" s="89"/>
      <c r="N22" s="90"/>
    </row>
    <row r="23" ht="24.6" customHeight="1" spans="1:14">
      <c r="A23" s="121"/>
      <c r="B23" s="123"/>
      <c r="C23" s="122" t="s">
        <v>163</v>
      </c>
      <c r="D23" s="82" t="s">
        <v>164</v>
      </c>
      <c r="E23" s="83"/>
      <c r="F23" s="84"/>
      <c r="G23" s="80" t="s">
        <v>162</v>
      </c>
      <c r="H23" s="80" t="s">
        <v>162</v>
      </c>
      <c r="I23" s="89">
        <v>10</v>
      </c>
      <c r="J23" s="90"/>
      <c r="K23" s="89">
        <v>10</v>
      </c>
      <c r="L23" s="90"/>
      <c r="M23" s="89"/>
      <c r="N23" s="90"/>
    </row>
    <row r="24" ht="24.6" customHeight="1" spans="1:14">
      <c r="A24" s="121"/>
      <c r="B24" s="80" t="s">
        <v>165</v>
      </c>
      <c r="C24" s="122" t="s">
        <v>166</v>
      </c>
      <c r="D24" s="125" t="s">
        <v>90</v>
      </c>
      <c r="E24" s="126"/>
      <c r="F24" s="127"/>
      <c r="G24" s="80" t="s">
        <v>46</v>
      </c>
      <c r="H24" s="80" t="s">
        <v>46</v>
      </c>
      <c r="I24" s="89">
        <v>5</v>
      </c>
      <c r="J24" s="90"/>
      <c r="K24" s="89">
        <v>5</v>
      </c>
      <c r="L24" s="90"/>
      <c r="M24" s="89"/>
      <c r="N24" s="90"/>
    </row>
    <row r="25" ht="24.6" customHeight="1" spans="1:14">
      <c r="A25" s="121"/>
      <c r="B25" s="80"/>
      <c r="C25" s="123"/>
      <c r="D25" s="82" t="s">
        <v>91</v>
      </c>
      <c r="E25" s="83"/>
      <c r="F25" s="84"/>
      <c r="G25" s="80" t="s">
        <v>46</v>
      </c>
      <c r="H25" s="80" t="s">
        <v>46</v>
      </c>
      <c r="I25" s="89">
        <v>5</v>
      </c>
      <c r="J25" s="90"/>
      <c r="K25" s="89">
        <v>5</v>
      </c>
      <c r="L25" s="90"/>
      <c r="M25" s="89"/>
      <c r="N25" s="90"/>
    </row>
    <row r="26" ht="24.6" customHeight="1" spans="1:14">
      <c r="A26" s="128" t="s">
        <v>167</v>
      </c>
      <c r="B26" s="128"/>
      <c r="C26" s="128"/>
      <c r="D26" s="128"/>
      <c r="E26" s="128"/>
      <c r="F26" s="128"/>
      <c r="G26" s="128"/>
      <c r="H26" s="128"/>
      <c r="I26" s="128">
        <f>SUM(I13:I25)</f>
        <v>100</v>
      </c>
      <c r="J26" s="128"/>
      <c r="K26" s="128">
        <f>SUM(K13:K25)</f>
        <v>97</v>
      </c>
      <c r="L26" s="128"/>
      <c r="M26" s="129"/>
      <c r="N26" s="129"/>
    </row>
    <row r="27" ht="24.6" customHeight="1" spans="1:14">
      <c r="A27" s="56" t="s">
        <v>168</v>
      </c>
      <c r="B27" s="57" t="s">
        <v>169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63"/>
    </row>
    <row r="28" ht="20.4" customHeight="1" spans="1:14">
      <c r="A28" s="37" t="s">
        <v>170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ht="40.8" customHeight="1" spans="1:14">
      <c r="A29" s="38" t="s">
        <v>171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ht="39" customHeight="1" spans="1:14">
      <c r="A30" s="38" t="s">
        <v>172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</sheetData>
  <mergeCells count="11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B27:N27"/>
    <mergeCell ref="A28:N28"/>
    <mergeCell ref="A29:N29"/>
    <mergeCell ref="A30:N30"/>
    <mergeCell ref="A10:A11"/>
    <mergeCell ref="A12:A25"/>
    <mergeCell ref="B13:B19"/>
    <mergeCell ref="B20:B23"/>
    <mergeCell ref="B24:B25"/>
    <mergeCell ref="C13:C14"/>
    <mergeCell ref="C15:C17"/>
    <mergeCell ref="C24:C25"/>
    <mergeCell ref="E4:E5"/>
    <mergeCell ref="N4:N5"/>
    <mergeCell ref="F4:G5"/>
    <mergeCell ref="H4:I5"/>
    <mergeCell ref="J4:K5"/>
    <mergeCell ref="L4:M5"/>
    <mergeCell ref="A4:B9"/>
    <mergeCell ref="C4:D5"/>
  </mergeCells>
  <pageMargins left="0.751388888888889" right="0.751388888888889" top="0.409027777777778" bottom="0.40902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整体绩效</vt:lpstr>
      <vt:lpstr>项目绩效汇总</vt:lpstr>
      <vt:lpstr>天保社会保险</vt:lpstr>
      <vt:lpstr>天保森林资源管理</vt:lpstr>
      <vt:lpstr>森林生态效益补偿</vt:lpstr>
      <vt:lpstr>林区公共支出</vt:lpstr>
      <vt:lpstr>动植物保护</vt:lpstr>
      <vt:lpstr>林业草原防灾减灾</vt:lpstr>
      <vt:lpstr>森林资源培育</vt:lpstr>
      <vt:lpstr>农业保险保费补贴</vt:lpstr>
      <vt:lpstr>产业化管理</vt:lpstr>
      <vt:lpstr>行业业务管理</vt:lpstr>
      <vt:lpstr>自然保护地</vt:lpstr>
      <vt:lpstr>森林管护</vt:lpstr>
      <vt:lpstr>其他自然生态保护支出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2022-01-25T03:49:00Z</dcterms:created>
  <cp:lastPrinted>2023-02-07T01:19:00Z</cp:lastPrinted>
  <dcterms:modified xsi:type="dcterms:W3CDTF">2023-08-08T09:53:35Z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D44D5ABC1B68433C82E8F277ED828580</vt:lpwstr>
  </property>
  <property fmtid="{D5CDD505-2E9C-101B-9397-08002B2CF9AE}" pid="3" name="KSOProductBuildVer">
    <vt:lpwstr>2052-11.1.0.14309</vt:lpwstr>
  </property>
</Properties>
</file>